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-COMMLEGISLATIVEOVERSIGHT\CONNIE2\Agencies\Transportation, Department of\Other Info - Reports and Reviews\"/>
    </mc:Choice>
  </mc:AlternateContent>
  <bookViews>
    <workbookView xWindow="0" yWindow="0" windowWidth="23040" windowHeight="9420" tabRatio="669"/>
  </bookViews>
  <sheets>
    <sheet name="FY14-15" sheetId="38" r:id="rId1"/>
    <sheet name="FY13-14 Revised 7-9-14" sheetId="41" r:id="rId2"/>
    <sheet name="FY13-14" sheetId="14" r:id="rId3"/>
    <sheet name="FY12-13" sheetId="39" r:id="rId4"/>
    <sheet name="FY11-12" sheetId="40" r:id="rId5"/>
  </sheets>
  <externalReferences>
    <externalReference r:id="rId6"/>
  </externalReferences>
  <calcPr calcId="152511"/>
</workbook>
</file>

<file path=xl/calcChain.xml><?xml version="1.0" encoding="utf-8"?>
<calcChain xmlns="http://schemas.openxmlformats.org/spreadsheetml/2006/main">
  <c r="K21" i="38" l="1"/>
  <c r="J21" i="38" l="1"/>
  <c r="I21" i="38"/>
  <c r="H21" i="38"/>
  <c r="G21" i="38"/>
  <c r="F21" i="38"/>
  <c r="E21" i="38"/>
  <c r="D21" i="38"/>
  <c r="B21" i="38"/>
  <c r="H26" i="38" l="1"/>
  <c r="H29" i="38"/>
  <c r="A26" i="38"/>
  <c r="A29" i="38"/>
  <c r="K21" i="41"/>
  <c r="J21" i="41"/>
  <c r="I21" i="41"/>
  <c r="H21" i="41"/>
  <c r="G21" i="41"/>
  <c r="F21" i="41"/>
  <c r="E21" i="41"/>
  <c r="D21" i="41"/>
  <c r="A29" i="41" s="1"/>
  <c r="B21" i="41"/>
  <c r="A26" i="41" l="1"/>
  <c r="H26" i="41"/>
  <c r="H29" i="41"/>
  <c r="K21" i="40"/>
  <c r="J21" i="40"/>
  <c r="H21" i="40"/>
  <c r="G21" i="40"/>
  <c r="F21" i="40"/>
  <c r="E21" i="40"/>
  <c r="D21" i="40"/>
  <c r="B21" i="40"/>
  <c r="I4" i="40"/>
  <c r="I21" i="40" s="1"/>
  <c r="A29" i="40" s="1"/>
  <c r="A26" i="40" l="1"/>
  <c r="H29" i="40"/>
  <c r="H26" i="40"/>
  <c r="K21" i="39"/>
  <c r="J21" i="39"/>
  <c r="I21" i="39"/>
  <c r="A29" i="39" s="1"/>
  <c r="H21" i="39"/>
  <c r="G21" i="39"/>
  <c r="F21" i="39"/>
  <c r="E21" i="39"/>
  <c r="H26" i="39" s="1"/>
  <c r="D21" i="39"/>
  <c r="B21" i="39"/>
  <c r="H29" i="39" l="1"/>
  <c r="A26" i="39"/>
  <c r="K22" i="14"/>
  <c r="E22" i="14"/>
  <c r="J22" i="14"/>
  <c r="I22" i="14"/>
  <c r="D22" i="14"/>
  <c r="H22" i="14"/>
  <c r="G22" i="14"/>
  <c r="F22" i="14"/>
  <c r="B22" i="14"/>
  <c r="H30" i="14" l="1"/>
  <c r="A30" i="14"/>
  <c r="H27" i="14"/>
  <c r="A27" i="14"/>
</calcChain>
</file>

<file path=xl/sharedStrings.xml><?xml version="1.0" encoding="utf-8"?>
<sst xmlns="http://schemas.openxmlformats.org/spreadsheetml/2006/main" count="180" uniqueCount="55">
  <si>
    <t>CONTRACT</t>
  </si>
  <si>
    <t>AMOUNT</t>
  </si>
  <si>
    <t>FEDERAL</t>
  </si>
  <si>
    <t>PERCENT</t>
  </si>
  <si>
    <t>FUNDS</t>
  </si>
  <si>
    <t>STATE</t>
  </si>
  <si>
    <t>COMMITTED</t>
  </si>
  <si>
    <t>DBE</t>
  </si>
  <si>
    <t>WBE</t>
  </si>
  <si>
    <t>FEDERAL FUNDS</t>
  </si>
  <si>
    <t>STATE FUNDS</t>
  </si>
  <si>
    <t>YEARLY TOTAL</t>
  </si>
  <si>
    <t>DESCRIPTION</t>
  </si>
  <si>
    <t>% FED FUNDS COMMITTED TO DBE</t>
  </si>
  <si>
    <t>% FED FUNDS COMMITTED TO WBE</t>
  </si>
  <si>
    <t>% STATE FUNDS COMMITTED TO DBE</t>
  </si>
  <si>
    <t>% STATE FUNDS COMMITTED TO WBE</t>
  </si>
  <si>
    <t>1/2014</t>
  </si>
  <si>
    <t>2/2014</t>
  </si>
  <si>
    <t>3/2014</t>
  </si>
  <si>
    <t>4/2014</t>
  </si>
  <si>
    <t>5/2014</t>
  </si>
  <si>
    <t>6/2014</t>
  </si>
  <si>
    <t>7/2013</t>
  </si>
  <si>
    <t>8/2013</t>
  </si>
  <si>
    <t>9/2013</t>
  </si>
  <si>
    <t>10/2013</t>
  </si>
  <si>
    <t>11/2013</t>
  </si>
  <si>
    <t>12/2013</t>
  </si>
  <si>
    <t>7/2012</t>
  </si>
  <si>
    <t>8/2012</t>
  </si>
  <si>
    <t>9/2012</t>
  </si>
  <si>
    <t>10/2012</t>
  </si>
  <si>
    <t>11/2012</t>
  </si>
  <si>
    <t>12/2012</t>
  </si>
  <si>
    <t>1/2013</t>
  </si>
  <si>
    <t>2/2013</t>
  </si>
  <si>
    <t>3/2013</t>
  </si>
  <si>
    <t>4/2013</t>
  </si>
  <si>
    <t>5/2013</t>
  </si>
  <si>
    <t>6/2013</t>
  </si>
  <si>
    <t>7/2011</t>
  </si>
  <si>
    <t>8/2011</t>
  </si>
  <si>
    <t>9/2011</t>
  </si>
  <si>
    <t>10/2011</t>
  </si>
  <si>
    <t>11/2011</t>
  </si>
  <si>
    <t>12/2011</t>
  </si>
  <si>
    <t>1/2012</t>
  </si>
  <si>
    <t>2/2012</t>
  </si>
  <si>
    <t>3/2012</t>
  </si>
  <si>
    <t>4/2012</t>
  </si>
  <si>
    <t>5/2012</t>
  </si>
  <si>
    <t>6/2012</t>
  </si>
  <si>
    <t xml:space="preserve">Revised 9/9/14 </t>
  </si>
  <si>
    <t>Aug-14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</si>
</sst>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164" fontId="0" fillId="0" borderId="1" xfId="0" applyNumberFormat="1" applyBorder="1"/>
    <xf numFmtId="0" fontId="0" fillId="0" borderId="1" xfId="0" applyBorder="1"/>
    <xf numFmtId="5" fontId="0" fillId="0" borderId="1" xfId="0" applyNumberForma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/>
    <xf numFmtId="0" fontId="4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9" xfId="0" applyFont="1" applyBorder="1"/>
    <xf numFmtId="14" fontId="0" fillId="0" borderId="0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5" fontId="0" fillId="0" borderId="0" xfId="0" applyNumberFormat="1" applyBorder="1"/>
    <xf numFmtId="164" fontId="5" fillId="0" borderId="10" xfId="0" applyNumberFormat="1" applyFont="1" applyBorder="1"/>
    <xf numFmtId="0" fontId="5" fillId="0" borderId="10" xfId="0" applyFont="1" applyBorder="1"/>
    <xf numFmtId="10" fontId="2" fillId="0" borderId="0" xfId="0" applyNumberFormat="1" applyFont="1"/>
    <xf numFmtId="0" fontId="6" fillId="0" borderId="0" xfId="0" applyFont="1"/>
    <xf numFmtId="0" fontId="7" fillId="0" borderId="0" xfId="0" applyFont="1"/>
    <xf numFmtId="164" fontId="6" fillId="0" borderId="0" xfId="0" applyNumberFormat="1" applyFont="1"/>
    <xf numFmtId="164" fontId="0" fillId="0" borderId="10" xfId="0" applyNumberFormat="1" applyBorder="1"/>
    <xf numFmtId="0" fontId="0" fillId="0" borderId="10" xfId="0" applyBorder="1"/>
    <xf numFmtId="5" fontId="0" fillId="0" borderId="10" xfId="0" applyNumberFormat="1" applyBorder="1"/>
    <xf numFmtId="165" fontId="0" fillId="0" borderId="0" xfId="0" applyNumberFormat="1"/>
    <xf numFmtId="165" fontId="0" fillId="0" borderId="10" xfId="0" applyNumberFormat="1" applyBorder="1"/>
    <xf numFmtId="165" fontId="0" fillId="0" borderId="1" xfId="0" applyNumberFormat="1" applyBorder="1"/>
    <xf numFmtId="3" fontId="0" fillId="0" borderId="1" xfId="0" applyNumberFormat="1" applyBorder="1"/>
    <xf numFmtId="165" fontId="0" fillId="0" borderId="1" xfId="0" applyNumberFormat="1" applyFill="1" applyBorder="1"/>
    <xf numFmtId="14" fontId="0" fillId="0" borderId="1" xfId="0" quotePrefix="1" applyNumberFormat="1" applyBorder="1" applyAlignment="1">
      <alignment horizontal="center"/>
    </xf>
    <xf numFmtId="14" fontId="0" fillId="0" borderId="10" xfId="0" quotePrefix="1" applyNumberForma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1" fillId="0" borderId="10" xfId="0" applyNumberFormat="1" applyFont="1" applyBorder="1"/>
    <xf numFmtId="0" fontId="1" fillId="0" borderId="10" xfId="0" applyFont="1" applyBorder="1"/>
    <xf numFmtId="14" fontId="1" fillId="0" borderId="1" xfId="0" quotePrefix="1" applyNumberFormat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0" xfId="1" applyFont="1"/>
    <xf numFmtId="0" fontId="3" fillId="0" borderId="2" xfId="1" applyFont="1" applyBorder="1" applyAlignment="1">
      <alignment horizontal="center"/>
    </xf>
    <xf numFmtId="0" fontId="4" fillId="0" borderId="0" xfId="1" applyFont="1"/>
    <xf numFmtId="0" fontId="1" fillId="0" borderId="0" xfId="1"/>
    <xf numFmtId="0" fontId="3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0" xfId="1" applyFont="1" applyBorder="1"/>
    <xf numFmtId="0" fontId="3" fillId="0" borderId="4" xfId="1" applyFont="1" applyBorder="1" applyAlignment="1">
      <alignment horizontal="center"/>
    </xf>
    <xf numFmtId="14" fontId="1" fillId="0" borderId="5" xfId="1" applyNumberFormat="1" applyBorder="1" applyAlignment="1">
      <alignment horizontal="center"/>
    </xf>
    <xf numFmtId="0" fontId="4" fillId="0" borderId="9" xfId="1" applyFont="1" applyBorder="1"/>
    <xf numFmtId="0" fontId="4" fillId="0" borderId="5" xfId="1" applyFont="1" applyBorder="1"/>
    <xf numFmtId="0" fontId="3" fillId="0" borderId="6" xfId="1" applyFont="1" applyBorder="1"/>
    <xf numFmtId="0" fontId="3" fillId="0" borderId="7" xfId="1" applyFont="1" applyBorder="1" applyAlignment="1">
      <alignment horizontal="center"/>
    </xf>
    <xf numFmtId="14" fontId="1" fillId="0" borderId="1" xfId="1" quotePrefix="1" applyNumberFormat="1" applyBorder="1" applyAlignment="1">
      <alignment horizontal="center"/>
    </xf>
    <xf numFmtId="164" fontId="1" fillId="0" borderId="1" xfId="1" applyNumberFormat="1" applyBorder="1"/>
    <xf numFmtId="0" fontId="1" fillId="0" borderId="1" xfId="1" applyBorder="1"/>
    <xf numFmtId="5" fontId="1" fillId="0" borderId="1" xfId="1" applyNumberFormat="1" applyBorder="1"/>
    <xf numFmtId="165" fontId="1" fillId="0" borderId="1" xfId="1" applyNumberFormat="1" applyBorder="1"/>
    <xf numFmtId="165" fontId="1" fillId="0" borderId="1" xfId="1" applyNumberFormat="1" applyFill="1" applyBorder="1"/>
    <xf numFmtId="165" fontId="1" fillId="0" borderId="10" xfId="1" applyNumberFormat="1" applyBorder="1"/>
    <xf numFmtId="164" fontId="1" fillId="0" borderId="10" xfId="1" applyNumberFormat="1" applyFont="1" applyBorder="1"/>
    <xf numFmtId="0" fontId="1" fillId="0" borderId="10" xfId="1" applyFont="1" applyBorder="1"/>
    <xf numFmtId="3" fontId="1" fillId="0" borderId="1" xfId="1" applyNumberFormat="1" applyBorder="1"/>
    <xf numFmtId="14" fontId="1" fillId="0" borderId="10" xfId="1" quotePrefix="1" applyNumberFormat="1" applyBorder="1" applyAlignment="1">
      <alignment horizontal="center"/>
    </xf>
    <xf numFmtId="164" fontId="1" fillId="0" borderId="10" xfId="1" applyNumberFormat="1" applyBorder="1"/>
    <xf numFmtId="0" fontId="1" fillId="0" borderId="10" xfId="1" applyBorder="1"/>
    <xf numFmtId="5" fontId="1" fillId="0" borderId="10" xfId="1" applyNumberFormat="1" applyBorder="1"/>
    <xf numFmtId="14" fontId="1" fillId="0" borderId="0" xfId="1" applyNumberFormat="1" applyBorder="1" applyAlignment="1">
      <alignment horizontal="center"/>
    </xf>
    <xf numFmtId="164" fontId="1" fillId="0" borderId="0" xfId="1" applyNumberFormat="1" applyBorder="1"/>
    <xf numFmtId="0" fontId="1" fillId="0" borderId="0" xfId="1" applyBorder="1"/>
    <xf numFmtId="5" fontId="1" fillId="0" borderId="0" xfId="1" applyNumberFormat="1" applyBorder="1"/>
    <xf numFmtId="0" fontId="6" fillId="0" borderId="0" xfId="1" applyFont="1"/>
    <xf numFmtId="164" fontId="6" fillId="0" borderId="0" xfId="1" applyNumberFormat="1" applyFont="1"/>
    <xf numFmtId="0" fontId="7" fillId="0" borderId="0" xfId="1" applyFont="1"/>
    <xf numFmtId="0" fontId="2" fillId="0" borderId="0" xfId="1" applyFont="1"/>
    <xf numFmtId="10" fontId="2" fillId="0" borderId="0" xfId="1" applyNumberFormat="1" applyFont="1"/>
    <xf numFmtId="164" fontId="1" fillId="0" borderId="1" xfId="1" applyNumberFormat="1" applyFill="1" applyBorder="1"/>
    <xf numFmtId="165" fontId="1" fillId="0" borderId="10" xfId="1" applyNumberFormat="1" applyFill="1" applyBorder="1"/>
    <xf numFmtId="164" fontId="1" fillId="0" borderId="10" xfId="1" applyNumberFormat="1" applyFill="1" applyBorder="1"/>
    <xf numFmtId="164" fontId="0" fillId="2" borderId="1" xfId="0" applyNumberFormat="1" applyFill="1" applyBorder="1"/>
    <xf numFmtId="0" fontId="0" fillId="2" borderId="0" xfId="0" applyFill="1"/>
    <xf numFmtId="0" fontId="0" fillId="0" borderId="1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16" fontId="1" fillId="0" borderId="1" xfId="0" quotePrefix="1" applyNumberFormat="1" applyFont="1" applyBorder="1" applyAlignment="1">
      <alignment horizontal="center"/>
    </xf>
    <xf numFmtId="44" fontId="0" fillId="0" borderId="1" xfId="2" applyFont="1" applyBorder="1"/>
    <xf numFmtId="44" fontId="3" fillId="0" borderId="3" xfId="2" applyFont="1" applyBorder="1" applyAlignment="1">
      <alignment horizontal="center"/>
    </xf>
    <xf numFmtId="44" fontId="3" fillId="0" borderId="0" xfId="2" applyFont="1"/>
    <xf numFmtId="44" fontId="3" fillId="0" borderId="2" xfId="2" applyFont="1" applyBorder="1" applyAlignment="1">
      <alignment horizontal="center"/>
    </xf>
    <xf numFmtId="44" fontId="4" fillId="0" borderId="0" xfId="2" applyFont="1"/>
    <xf numFmtId="44" fontId="3" fillId="0" borderId="8" xfId="2" applyFont="1" applyBorder="1" applyAlignment="1">
      <alignment horizontal="center"/>
    </xf>
    <xf numFmtId="44" fontId="3" fillId="0" borderId="0" xfId="2" applyFont="1" applyBorder="1"/>
    <xf numFmtId="44" fontId="3" fillId="0" borderId="4" xfId="2" applyFont="1" applyBorder="1" applyAlignment="1">
      <alignment horizontal="center"/>
    </xf>
    <xf numFmtId="44" fontId="4" fillId="0" borderId="9" xfId="2" applyFont="1" applyBorder="1"/>
    <xf numFmtId="44" fontId="4" fillId="0" borderId="5" xfId="2" applyFont="1" applyBorder="1"/>
    <xf numFmtId="44" fontId="3" fillId="0" borderId="6" xfId="2" applyFont="1" applyBorder="1"/>
    <xf numFmtId="44" fontId="3" fillId="0" borderId="7" xfId="2" applyFont="1" applyBorder="1" applyAlignment="1">
      <alignment horizontal="center"/>
    </xf>
    <xf numFmtId="44" fontId="2" fillId="0" borderId="0" xfId="2" applyFont="1"/>
    <xf numFmtId="44" fontId="0" fillId="0" borderId="10" xfId="2" applyFont="1" applyBorder="1"/>
    <xf numFmtId="44" fontId="0" fillId="0" borderId="0" xfId="2" applyFont="1" applyBorder="1"/>
    <xf numFmtId="44" fontId="0" fillId="0" borderId="0" xfId="2" applyFont="1"/>
    <xf numFmtId="10" fontId="2" fillId="0" borderId="0" xfId="3" applyNumberFormat="1" applyFont="1"/>
    <xf numFmtId="166" fontId="0" fillId="0" borderId="1" xfId="2" applyNumberFormat="1" applyFont="1" applyBorder="1"/>
    <xf numFmtId="166" fontId="1" fillId="0" borderId="0" xfId="2" applyNumberFormat="1" applyFont="1"/>
    <xf numFmtId="166" fontId="2" fillId="0" borderId="0" xfId="2" applyNumberFormat="1" applyFont="1"/>
    <xf numFmtId="166" fontId="1" fillId="0" borderId="10" xfId="2" applyNumberFormat="1" applyFont="1" applyBorder="1"/>
    <xf numFmtId="166" fontId="6" fillId="0" borderId="0" xfId="2" applyNumberFormat="1" applyFont="1"/>
    <xf numFmtId="166" fontId="7" fillId="0" borderId="0" xfId="2" applyNumberFormat="1" applyFont="1"/>
    <xf numFmtId="165" fontId="1" fillId="0" borderId="10" xfId="0" applyNumberFormat="1" applyFont="1" applyBorder="1"/>
    <xf numFmtId="44" fontId="1" fillId="0" borderId="10" xfId="2" applyFont="1" applyBorder="1"/>
    <xf numFmtId="44" fontId="3" fillId="0" borderId="12" xfId="2" applyFont="1" applyBorder="1" applyAlignment="1">
      <alignment horizontal="center"/>
    </xf>
    <xf numFmtId="44" fontId="3" fillId="0" borderId="3" xfId="2" applyFont="1" applyBorder="1" applyAlignment="1">
      <alignment horizontal="center"/>
    </xf>
    <xf numFmtId="44" fontId="3" fillId="0" borderId="11" xfId="2" applyFont="1" applyBorder="1" applyAlignment="1">
      <alignment horizontal="center"/>
    </xf>
    <xf numFmtId="44" fontId="3" fillId="0" borderId="9" xfId="2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4">
    <cellStyle name="Currency" xfId="2" builtinId="4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ngarddg\AppData\Local\Microsoft\Windows\Temporary%20Internet%20Files\Content.Outlook\QG0NQA4Q\DBE-WBE%20COMMITTALS%20FEDERAL%20&amp;%20STATE%20FUNDS%20FY11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 July"/>
      <sheetName val="11 Aug"/>
      <sheetName val="11 Sep"/>
      <sheetName val="11 Oct"/>
      <sheetName val="11 Nov"/>
      <sheetName val="11 Dec"/>
      <sheetName val="State Graph"/>
      <sheetName val="FA Graph"/>
      <sheetName val="12 Jan"/>
      <sheetName val="12 Feb"/>
      <sheetName val="12 Mar"/>
      <sheetName val="12 Apr"/>
      <sheetName val="12 May"/>
      <sheetName val="12 Jun"/>
      <sheetName val="FY11-12"/>
      <sheetName val="CRE"/>
      <sheetName val="BP too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B4" zoomScaleNormal="100" workbookViewId="0">
      <selection activeCell="K21" sqref="K21"/>
    </sheetView>
  </sheetViews>
  <sheetFormatPr defaultRowHeight="13.2"/>
  <cols>
    <col min="1" max="1" width="26.33203125" customWidth="1"/>
    <col min="2" max="2" width="17.109375" style="108" customWidth="1"/>
    <col min="3" max="3" width="9.109375" style="108" hidden="1" customWidth="1"/>
    <col min="4" max="4" width="17.5546875" style="108" customWidth="1"/>
    <col min="5" max="5" width="17.88671875" style="108" customWidth="1"/>
    <col min="6" max="6" width="1.33203125" style="108" hidden="1" customWidth="1"/>
    <col min="7" max="7" width="15.6640625" style="108" hidden="1" customWidth="1"/>
    <col min="8" max="8" width="15.33203125" style="108" customWidth="1"/>
    <col min="9" max="9" width="16.44140625" style="108" customWidth="1"/>
    <col min="10" max="10" width="15.77734375" style="108" customWidth="1"/>
    <col min="11" max="11" width="15.21875" style="108" customWidth="1"/>
  </cols>
  <sheetData>
    <row r="1" spans="1:11" ht="15.6">
      <c r="A1" s="5"/>
      <c r="B1" s="94" t="s">
        <v>0</v>
      </c>
      <c r="C1" s="95" t="s">
        <v>2</v>
      </c>
      <c r="D1" s="96" t="s">
        <v>2</v>
      </c>
      <c r="E1" s="96" t="s">
        <v>5</v>
      </c>
      <c r="F1" s="97"/>
      <c r="G1" s="97"/>
      <c r="H1" s="118" t="s">
        <v>9</v>
      </c>
      <c r="I1" s="119"/>
      <c r="J1" s="118" t="s">
        <v>10</v>
      </c>
      <c r="K1" s="119"/>
    </row>
    <row r="2" spans="1:11" ht="16.2" thickBot="1">
      <c r="A2" s="10" t="s">
        <v>12</v>
      </c>
      <c r="B2" s="98" t="s">
        <v>1</v>
      </c>
      <c r="C2" s="99" t="s">
        <v>3</v>
      </c>
      <c r="D2" s="100" t="s">
        <v>4</v>
      </c>
      <c r="E2" s="100" t="s">
        <v>4</v>
      </c>
      <c r="F2" s="95" t="s">
        <v>6</v>
      </c>
      <c r="G2" s="95" t="s">
        <v>6</v>
      </c>
      <c r="H2" s="120" t="s">
        <v>6</v>
      </c>
      <c r="I2" s="121"/>
      <c r="J2" s="120" t="s">
        <v>6</v>
      </c>
      <c r="K2" s="121"/>
    </row>
    <row r="3" spans="1:11" ht="16.2" thickBot="1">
      <c r="A3" s="19"/>
      <c r="B3" s="101"/>
      <c r="C3" s="97"/>
      <c r="D3" s="102"/>
      <c r="E3" s="102"/>
      <c r="F3" s="103" t="s">
        <v>7</v>
      </c>
      <c r="G3" s="103" t="s">
        <v>8</v>
      </c>
      <c r="H3" s="104" t="s">
        <v>7</v>
      </c>
      <c r="I3" s="104" t="s">
        <v>8</v>
      </c>
      <c r="J3" s="104" t="s">
        <v>7</v>
      </c>
      <c r="K3" s="104" t="s">
        <v>8</v>
      </c>
    </row>
    <row r="4" spans="1:11">
      <c r="A4" s="90">
        <v>41821</v>
      </c>
      <c r="B4" s="110">
        <v>10036290.550000001</v>
      </c>
      <c r="C4" s="110"/>
      <c r="D4" s="110">
        <v>3295735.28</v>
      </c>
      <c r="E4" s="110">
        <v>6740555.2800000003</v>
      </c>
      <c r="F4" s="110"/>
      <c r="G4" s="110"/>
      <c r="H4" s="110">
        <v>155865.24</v>
      </c>
      <c r="I4" s="110">
        <v>318515.26</v>
      </c>
      <c r="J4" s="110">
        <v>35891.31</v>
      </c>
      <c r="K4" s="110">
        <v>67638.48</v>
      </c>
    </row>
    <row r="5" spans="1:11">
      <c r="A5" s="92" t="s">
        <v>54</v>
      </c>
      <c r="B5" s="111">
        <v>34378481.840000004</v>
      </c>
      <c r="C5" s="112">
        <v>34378481.840000004</v>
      </c>
      <c r="D5" s="110">
        <v>12844249.494999999</v>
      </c>
      <c r="E5" s="110">
        <v>21534232.344999995</v>
      </c>
      <c r="F5" s="110"/>
      <c r="G5" s="110"/>
      <c r="H5" s="110">
        <v>261626.50999999998</v>
      </c>
      <c r="I5" s="110">
        <v>1275621.8400000001</v>
      </c>
      <c r="J5" s="110">
        <v>261626.50999999998</v>
      </c>
      <c r="K5" s="110">
        <v>1275621.8400000001</v>
      </c>
    </row>
    <row r="6" spans="1:11">
      <c r="A6" s="91">
        <v>41883</v>
      </c>
      <c r="B6" s="113">
        <v>62743773.520000011</v>
      </c>
      <c r="C6" s="113"/>
      <c r="D6" s="113">
        <v>46245013.284000002</v>
      </c>
      <c r="E6" s="113">
        <v>16498760.236000005</v>
      </c>
      <c r="F6" s="113">
        <v>704134.94</v>
      </c>
      <c r="G6" s="113">
        <v>3206670.81</v>
      </c>
      <c r="H6" s="113">
        <v>704134.94</v>
      </c>
      <c r="I6" s="113">
        <v>3206670.81</v>
      </c>
      <c r="J6" s="113">
        <v>704134.94</v>
      </c>
      <c r="K6" s="113">
        <v>3206670.81</v>
      </c>
    </row>
    <row r="7" spans="1:11">
      <c r="A7" s="90">
        <v>41913</v>
      </c>
      <c r="B7" s="110">
        <v>37032342.32</v>
      </c>
      <c r="C7" s="110"/>
      <c r="D7" s="110">
        <v>6004266.0060000001</v>
      </c>
      <c r="E7" s="110">
        <v>31028076.314000003</v>
      </c>
      <c r="F7" s="110"/>
      <c r="G7" s="110"/>
      <c r="H7" s="110">
        <v>61600</v>
      </c>
      <c r="I7" s="110">
        <v>569490.73</v>
      </c>
      <c r="J7" s="110">
        <v>61600</v>
      </c>
      <c r="K7" s="110">
        <v>569490.73</v>
      </c>
    </row>
    <row r="8" spans="1:11">
      <c r="A8" s="91">
        <v>41944</v>
      </c>
      <c r="B8" s="110">
        <v>112516064.38000001</v>
      </c>
      <c r="C8" s="110"/>
      <c r="D8" s="110">
        <v>87970692.434999973</v>
      </c>
      <c r="E8" s="110">
        <v>24545371.944999997</v>
      </c>
      <c r="F8" s="110"/>
      <c r="G8" s="110"/>
      <c r="H8" s="110">
        <v>763277.27199999988</v>
      </c>
      <c r="I8" s="110">
        <v>6360657.7389999991</v>
      </c>
      <c r="J8" s="110">
        <v>1523590.7680000002</v>
      </c>
      <c r="K8" s="110">
        <v>1552901.2409999997</v>
      </c>
    </row>
    <row r="9" spans="1:11">
      <c r="A9" s="90">
        <v>41974</v>
      </c>
      <c r="B9" s="117">
        <v>16284284.249999998</v>
      </c>
      <c r="C9" s="116">
        <v>21411.45</v>
      </c>
      <c r="D9" s="117">
        <v>6674304.9140000008</v>
      </c>
      <c r="E9" s="110">
        <v>9609979.3359999992</v>
      </c>
      <c r="F9" s="110"/>
      <c r="G9" s="110"/>
      <c r="H9" s="110">
        <v>21411.45</v>
      </c>
      <c r="I9" s="110">
        <v>563838.54599999997</v>
      </c>
      <c r="J9" s="110">
        <v>2379.0500000000002</v>
      </c>
      <c r="K9" s="110">
        <v>105032.004</v>
      </c>
    </row>
    <row r="10" spans="1:11">
      <c r="A10" s="87"/>
      <c r="B10" s="106"/>
      <c r="C10" s="106"/>
      <c r="D10" s="106"/>
      <c r="E10" s="93"/>
      <c r="F10" s="93"/>
      <c r="G10" s="93"/>
      <c r="H10" s="93"/>
      <c r="I10" s="93"/>
      <c r="J10" s="93"/>
      <c r="K10" s="93"/>
    </row>
    <row r="11" spans="1:11">
      <c r="A11" s="87"/>
      <c r="B11" s="93"/>
      <c r="C11" s="93"/>
      <c r="D11" s="93"/>
      <c r="E11" s="93"/>
      <c r="F11" s="93"/>
      <c r="G11" s="93"/>
      <c r="H11" s="93"/>
      <c r="I11" s="93"/>
      <c r="J11" s="93"/>
      <c r="K11" s="93"/>
    </row>
    <row r="12" spans="1:11">
      <c r="A12" s="87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>
      <c r="A13" s="88"/>
      <c r="B13" s="93"/>
      <c r="C13" s="93"/>
      <c r="D13" s="93"/>
      <c r="E13" s="93"/>
      <c r="F13" s="93"/>
      <c r="G13" s="93"/>
      <c r="H13" s="93"/>
      <c r="I13" s="93"/>
      <c r="J13" s="93"/>
      <c r="K13" s="93"/>
    </row>
    <row r="14" spans="1:11">
      <c r="A14" s="87"/>
      <c r="B14" s="93"/>
      <c r="C14" s="93"/>
      <c r="D14" s="93"/>
      <c r="E14" s="93"/>
      <c r="F14" s="93"/>
      <c r="G14" s="93"/>
      <c r="H14" s="93"/>
      <c r="I14" s="93"/>
      <c r="J14" s="93"/>
      <c r="K14" s="93"/>
    </row>
    <row r="15" spans="1:11">
      <c r="A15" s="89"/>
      <c r="B15" s="106"/>
      <c r="C15" s="106"/>
      <c r="D15" s="106"/>
      <c r="E15" s="106"/>
      <c r="F15" s="106"/>
      <c r="G15" s="106"/>
      <c r="H15" s="106"/>
      <c r="I15" s="106"/>
      <c r="J15" s="106"/>
      <c r="K15" s="106"/>
    </row>
    <row r="16" spans="1:11" s="20" customFormat="1">
      <c r="A16" s="18"/>
      <c r="B16" s="107"/>
      <c r="C16" s="107"/>
      <c r="D16" s="107"/>
      <c r="E16" s="107"/>
      <c r="F16" s="107"/>
      <c r="G16" s="107"/>
      <c r="H16" s="107"/>
      <c r="I16" s="107"/>
      <c r="J16" s="107"/>
      <c r="K16" s="107"/>
    </row>
    <row r="17" spans="1:11" s="20" customFormat="1">
      <c r="B17" s="107"/>
      <c r="C17" s="107"/>
      <c r="D17" s="107"/>
      <c r="E17" s="107"/>
      <c r="F17" s="107"/>
      <c r="G17" s="107"/>
      <c r="H17" s="107"/>
      <c r="I17" s="107"/>
      <c r="J17" s="107"/>
      <c r="K17" s="107"/>
    </row>
    <row r="18" spans="1:11">
      <c r="A18" s="18"/>
      <c r="B18" s="107"/>
      <c r="C18" s="107"/>
      <c r="D18" s="107"/>
      <c r="E18" s="107"/>
      <c r="F18" s="107"/>
      <c r="G18" s="107"/>
      <c r="H18" s="107"/>
      <c r="I18" s="107"/>
      <c r="J18" s="107"/>
      <c r="K18" s="107"/>
    </row>
    <row r="19" spans="1:11">
      <c r="A19" s="18"/>
      <c r="B19" s="107"/>
      <c r="C19" s="107"/>
      <c r="D19" s="107"/>
      <c r="E19" s="107"/>
      <c r="F19" s="107"/>
      <c r="G19" s="107"/>
      <c r="H19" s="107"/>
      <c r="I19" s="107"/>
      <c r="J19" s="107"/>
      <c r="K19" s="107"/>
    </row>
    <row r="20" spans="1:11">
      <c r="A20" s="20"/>
      <c r="B20" s="107"/>
      <c r="C20" s="107"/>
      <c r="D20" s="107"/>
      <c r="E20" s="107"/>
      <c r="F20" s="107"/>
      <c r="G20" s="107"/>
      <c r="H20" s="107"/>
      <c r="I20" s="107"/>
      <c r="J20" s="107"/>
      <c r="K20" s="107"/>
    </row>
    <row r="21" spans="1:11" s="27" customFormat="1" ht="13.8">
      <c r="A21" s="26" t="s">
        <v>11</v>
      </c>
      <c r="B21" s="114">
        <f>SUM(B4:B20)</f>
        <v>272991236.86000001</v>
      </c>
      <c r="C21" s="115"/>
      <c r="D21" s="114">
        <f t="shared" ref="D21:K21" si="0">SUM(D4:D20)</f>
        <v>163034261.41399997</v>
      </c>
      <c r="E21" s="114">
        <f t="shared" si="0"/>
        <v>109956975.456</v>
      </c>
      <c r="F21" s="114">
        <f t="shared" si="0"/>
        <v>704134.94</v>
      </c>
      <c r="G21" s="114">
        <f t="shared" si="0"/>
        <v>3206670.81</v>
      </c>
      <c r="H21" s="114">
        <f t="shared" si="0"/>
        <v>1967915.4119999998</v>
      </c>
      <c r="I21" s="114">
        <f t="shared" si="0"/>
        <v>12294794.925000001</v>
      </c>
      <c r="J21" s="114">
        <f t="shared" si="0"/>
        <v>2589222.5779999997</v>
      </c>
      <c r="K21" s="114">
        <f t="shared" si="0"/>
        <v>6777355.1049999986</v>
      </c>
    </row>
    <row r="25" spans="1:11">
      <c r="A25" s="1" t="s">
        <v>13</v>
      </c>
      <c r="E25" s="105" t="s">
        <v>15</v>
      </c>
      <c r="F25" s="105"/>
      <c r="G25" s="105"/>
      <c r="H25" s="105"/>
    </row>
    <row r="26" spans="1:11">
      <c r="A26" s="25">
        <f>H21/D21</f>
        <v>1.2070563542486243E-2</v>
      </c>
      <c r="E26" s="105"/>
      <c r="F26" s="105"/>
      <c r="G26" s="105"/>
      <c r="H26" s="109">
        <f>J21/E21</f>
        <v>2.3547597296690776E-2</v>
      </c>
    </row>
    <row r="28" spans="1:11">
      <c r="A28" s="1" t="s">
        <v>14</v>
      </c>
      <c r="E28" s="105" t="s">
        <v>16</v>
      </c>
      <c r="F28" s="105"/>
      <c r="G28" s="105"/>
      <c r="H28" s="105"/>
    </row>
    <row r="29" spans="1:11">
      <c r="A29" s="25">
        <f>I21/D21</f>
        <v>7.5412338599058604E-2</v>
      </c>
      <c r="E29" s="105"/>
      <c r="F29" s="105"/>
      <c r="G29" s="105"/>
      <c r="H29" s="109">
        <f>K21/E21</f>
        <v>6.1636427128827324E-2</v>
      </c>
    </row>
  </sheetData>
  <mergeCells count="4">
    <mergeCell ref="H1:I1"/>
    <mergeCell ref="J1:K1"/>
    <mergeCell ref="H2:I2"/>
    <mergeCell ref="J2:K2"/>
  </mergeCells>
  <pageMargins left="0.7" right="0.7" top="0.75" bottom="0.75" header="0.3" footer="0.3"/>
  <pageSetup scale="8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A25" sqref="A25"/>
    </sheetView>
  </sheetViews>
  <sheetFormatPr defaultColWidth="8.88671875" defaultRowHeight="13.2"/>
  <cols>
    <col min="1" max="1" width="26.33203125" style="49" customWidth="1"/>
    <col min="2" max="2" width="14.6640625" style="49" customWidth="1"/>
    <col min="3" max="3" width="9.109375" style="49" hidden="1" customWidth="1"/>
    <col min="4" max="4" width="14.5546875" style="49" customWidth="1"/>
    <col min="5" max="5" width="13.6640625" style="49" customWidth="1"/>
    <col min="6" max="6" width="14.109375" style="49" hidden="1" customWidth="1"/>
    <col min="7" max="7" width="13.88671875" style="49" hidden="1" customWidth="1"/>
    <col min="8" max="11" width="13.6640625" style="49" customWidth="1"/>
    <col min="12" max="16384" width="8.88671875" style="49"/>
  </cols>
  <sheetData>
    <row r="1" spans="1:11" ht="15.6">
      <c r="A1" s="44"/>
      <c r="B1" s="45" t="s">
        <v>0</v>
      </c>
      <c r="C1" s="46" t="s">
        <v>2</v>
      </c>
      <c r="D1" s="47" t="s">
        <v>2</v>
      </c>
      <c r="E1" s="47" t="s">
        <v>5</v>
      </c>
      <c r="F1" s="48"/>
      <c r="G1" s="48"/>
      <c r="H1" s="122" t="s">
        <v>9</v>
      </c>
      <c r="I1" s="123"/>
      <c r="J1" s="122" t="s">
        <v>10</v>
      </c>
      <c r="K1" s="123"/>
    </row>
    <row r="2" spans="1:11" ht="16.2" thickBot="1">
      <c r="A2" s="50" t="s">
        <v>12</v>
      </c>
      <c r="B2" s="51" t="s">
        <v>1</v>
      </c>
      <c r="C2" s="52" t="s">
        <v>3</v>
      </c>
      <c r="D2" s="53" t="s">
        <v>4</v>
      </c>
      <c r="E2" s="53" t="s">
        <v>4</v>
      </c>
      <c r="F2" s="46" t="s">
        <v>6</v>
      </c>
      <c r="G2" s="46" t="s">
        <v>6</v>
      </c>
      <c r="H2" s="124" t="s">
        <v>6</v>
      </c>
      <c r="I2" s="125"/>
      <c r="J2" s="124" t="s">
        <v>6</v>
      </c>
      <c r="K2" s="125"/>
    </row>
    <row r="3" spans="1:11" ht="16.2" thickBot="1">
      <c r="A3" s="54"/>
      <c r="B3" s="55"/>
      <c r="C3" s="48"/>
      <c r="D3" s="56"/>
      <c r="E3" s="56"/>
      <c r="F3" s="57" t="s">
        <v>7</v>
      </c>
      <c r="G3" s="57" t="s">
        <v>8</v>
      </c>
      <c r="H3" s="58" t="s">
        <v>7</v>
      </c>
      <c r="I3" s="58" t="s">
        <v>8</v>
      </c>
      <c r="J3" s="58" t="s">
        <v>7</v>
      </c>
      <c r="K3" s="58" t="s">
        <v>8</v>
      </c>
    </row>
    <row r="4" spans="1:11" ht="17.399999999999999" customHeight="1">
      <c r="A4" s="59" t="s">
        <v>23</v>
      </c>
      <c r="B4" s="60">
        <v>32726542.059999995</v>
      </c>
      <c r="C4" s="61"/>
      <c r="D4" s="60">
        <v>20802499.564000003</v>
      </c>
      <c r="E4" s="62">
        <v>11924042.495999999</v>
      </c>
      <c r="F4" s="61"/>
      <c r="G4" s="61"/>
      <c r="H4" s="60">
        <v>281304.93599999999</v>
      </c>
      <c r="I4" s="63">
        <v>2151379.1680000001</v>
      </c>
      <c r="J4" s="64">
        <v>70326.233999999997</v>
      </c>
      <c r="K4" s="60">
        <v>537844.79200000002</v>
      </c>
    </row>
    <row r="5" spans="1:11">
      <c r="A5" s="59" t="s">
        <v>24</v>
      </c>
      <c r="B5" s="60">
        <v>52071724.540000007</v>
      </c>
      <c r="C5" s="61"/>
      <c r="D5" s="60">
        <v>32220400.185000002</v>
      </c>
      <c r="E5" s="62">
        <v>19851324.354999997</v>
      </c>
      <c r="F5" s="61"/>
      <c r="G5" s="61"/>
      <c r="H5" s="60">
        <v>1361502</v>
      </c>
      <c r="I5" s="65">
        <v>1505727</v>
      </c>
      <c r="J5" s="65">
        <v>340375.5</v>
      </c>
      <c r="K5" s="60">
        <v>356400.5</v>
      </c>
    </row>
    <row r="6" spans="1:11">
      <c r="A6" s="59" t="s">
        <v>25</v>
      </c>
      <c r="B6" s="66">
        <v>18948736.129999999</v>
      </c>
      <c r="C6" s="67"/>
      <c r="D6" s="66">
        <v>7848837.5620000018</v>
      </c>
      <c r="E6" s="66">
        <v>11099898.568</v>
      </c>
      <c r="F6" s="66"/>
      <c r="G6" s="66"/>
      <c r="H6" s="66">
        <v>124624.527</v>
      </c>
      <c r="I6" s="65">
        <v>407862.95799999998</v>
      </c>
      <c r="J6" s="65">
        <v>45343.063000000002</v>
      </c>
      <c r="K6" s="66">
        <v>112184.06200000001</v>
      </c>
    </row>
    <row r="7" spans="1:11">
      <c r="A7" s="59" t="s">
        <v>26</v>
      </c>
      <c r="B7" s="60">
        <v>7731338.9099999992</v>
      </c>
      <c r="C7" s="61"/>
      <c r="D7" s="60">
        <v>5932938.4839999992</v>
      </c>
      <c r="E7" s="60">
        <v>1798400.426</v>
      </c>
      <c r="F7" s="61"/>
      <c r="G7" s="61"/>
      <c r="H7" s="68">
        <v>0</v>
      </c>
      <c r="I7" s="65">
        <v>0</v>
      </c>
      <c r="J7" s="65">
        <v>0</v>
      </c>
      <c r="K7" s="68">
        <v>0</v>
      </c>
    </row>
    <row r="8" spans="1:11">
      <c r="A8" s="59" t="s">
        <v>27</v>
      </c>
      <c r="B8" s="60">
        <v>73712002.960000023</v>
      </c>
      <c r="C8" s="61"/>
      <c r="D8" s="60">
        <v>60522284.210000008</v>
      </c>
      <c r="E8" s="62">
        <v>13189718.750000002</v>
      </c>
      <c r="F8" s="61"/>
      <c r="G8" s="61"/>
      <c r="H8" s="60">
        <v>1698750.2539999997</v>
      </c>
      <c r="I8" s="65">
        <v>2168240.0690000001</v>
      </c>
      <c r="J8" s="65">
        <v>277700.47599999997</v>
      </c>
      <c r="K8" s="60">
        <v>630968.85100000002</v>
      </c>
    </row>
    <row r="9" spans="1:11">
      <c r="A9" s="59" t="s">
        <v>28</v>
      </c>
      <c r="B9" s="60">
        <v>46621495.289999992</v>
      </c>
      <c r="C9" s="61"/>
      <c r="D9" s="60">
        <v>9435486.8619999997</v>
      </c>
      <c r="E9" s="62">
        <v>37186008.428000003</v>
      </c>
      <c r="F9" s="61"/>
      <c r="G9" s="61"/>
      <c r="H9" s="60">
        <v>41487.599999999999</v>
      </c>
      <c r="I9" s="65">
        <v>1131611.3840000001</v>
      </c>
      <c r="J9" s="65">
        <v>4480</v>
      </c>
      <c r="K9" s="60">
        <v>290868.59600000002</v>
      </c>
    </row>
    <row r="10" spans="1:11">
      <c r="A10" s="59" t="s">
        <v>17</v>
      </c>
      <c r="B10" s="60">
        <v>120548986.05</v>
      </c>
      <c r="C10" s="61"/>
      <c r="D10" s="60">
        <v>120548986.05</v>
      </c>
      <c r="E10" s="62">
        <v>27206620.313999999</v>
      </c>
      <c r="F10" s="61"/>
      <c r="G10" s="61"/>
      <c r="H10" s="60">
        <v>1448169.5090000001</v>
      </c>
      <c r="I10" s="65">
        <v>6570967.5649999995</v>
      </c>
      <c r="J10" s="65">
        <v>350705.17099999997</v>
      </c>
      <c r="K10" s="60">
        <v>1616105.4349999998</v>
      </c>
    </row>
    <row r="11" spans="1:11">
      <c r="A11" s="59" t="s">
        <v>18</v>
      </c>
      <c r="B11" s="60">
        <v>8799001.3999999985</v>
      </c>
      <c r="C11" s="61"/>
      <c r="D11" s="60">
        <v>5969951.1549999993</v>
      </c>
      <c r="E11" s="62">
        <v>2829050.2450000001</v>
      </c>
      <c r="F11" s="61"/>
      <c r="G11" s="61"/>
      <c r="H11" s="60">
        <v>65021.7</v>
      </c>
      <c r="I11" s="65">
        <v>495388.82799999998</v>
      </c>
      <c r="J11" s="65">
        <v>9534.7999999999993</v>
      </c>
      <c r="K11" s="60">
        <v>208569.14199999999</v>
      </c>
    </row>
    <row r="12" spans="1:11">
      <c r="A12" s="59" t="s">
        <v>19</v>
      </c>
      <c r="B12" s="60">
        <v>36945109.560000002</v>
      </c>
      <c r="C12" s="61"/>
      <c r="D12" s="60">
        <v>24353488.182</v>
      </c>
      <c r="E12" s="62">
        <v>12591621.378</v>
      </c>
      <c r="F12" s="61"/>
      <c r="G12" s="61"/>
      <c r="H12" s="60">
        <v>94061.6</v>
      </c>
      <c r="I12" s="65">
        <v>730172.61</v>
      </c>
      <c r="J12" s="65">
        <v>11908.4</v>
      </c>
      <c r="K12" s="60">
        <v>89495.12999999999</v>
      </c>
    </row>
    <row r="13" spans="1:11">
      <c r="A13" s="59" t="s">
        <v>20</v>
      </c>
      <c r="B13" s="60">
        <v>21397738.210000001</v>
      </c>
      <c r="C13" s="61"/>
      <c r="D13" s="60">
        <v>12570491.039000001</v>
      </c>
      <c r="E13" s="62">
        <v>8827247.1710000001</v>
      </c>
      <c r="F13" s="61"/>
      <c r="G13" s="61"/>
      <c r="H13" s="60">
        <v>68067.315000000002</v>
      </c>
      <c r="I13" s="65">
        <v>1543534.0260000001</v>
      </c>
      <c r="J13" s="65">
        <v>7563.0349999999999</v>
      </c>
      <c r="K13" s="60">
        <v>360632.99400000006</v>
      </c>
    </row>
    <row r="14" spans="1:11">
      <c r="A14" s="59" t="s">
        <v>21</v>
      </c>
      <c r="B14" s="60">
        <v>10208715.85</v>
      </c>
      <c r="C14" s="61"/>
      <c r="D14" s="60">
        <v>5467695.2259999998</v>
      </c>
      <c r="E14" s="62">
        <v>4741020.6239999998</v>
      </c>
      <c r="F14" s="61"/>
      <c r="G14" s="61"/>
      <c r="H14" s="82">
        <v>73619.899999999994</v>
      </c>
      <c r="I14" s="83">
        <v>184096.82</v>
      </c>
      <c r="J14" s="83">
        <v>18404.98</v>
      </c>
      <c r="K14" s="82">
        <v>46024.21</v>
      </c>
    </row>
    <row r="15" spans="1:11">
      <c r="A15" s="69" t="s">
        <v>22</v>
      </c>
      <c r="B15" s="70">
        <v>83186611.549999997</v>
      </c>
      <c r="C15" s="71"/>
      <c r="D15" s="70">
        <v>56632701.015000008</v>
      </c>
      <c r="E15" s="72">
        <v>26553910.535</v>
      </c>
      <c r="F15" s="71"/>
      <c r="G15" s="71"/>
      <c r="H15" s="84">
        <v>2745293.6239999998</v>
      </c>
      <c r="I15" s="83">
        <v>2391480.5819999999</v>
      </c>
      <c r="J15" s="83">
        <v>349780.91</v>
      </c>
      <c r="K15" s="84">
        <v>379481.61</v>
      </c>
    </row>
    <row r="16" spans="1:11" s="75" customFormat="1">
      <c r="A16" s="73"/>
      <c r="B16" s="74"/>
      <c r="D16" s="74"/>
      <c r="E16" s="76"/>
      <c r="H16" s="74"/>
      <c r="I16" s="74"/>
      <c r="J16" s="74"/>
      <c r="K16" s="74"/>
    </row>
    <row r="17" spans="1:11" s="75" customFormat="1">
      <c r="B17" s="74"/>
      <c r="D17" s="74"/>
      <c r="E17" s="76"/>
      <c r="H17" s="74"/>
      <c r="I17" s="74"/>
      <c r="J17" s="74"/>
      <c r="K17" s="74"/>
    </row>
    <row r="18" spans="1:11">
      <c r="A18" s="73"/>
      <c r="B18" s="75"/>
      <c r="C18" s="75"/>
      <c r="D18" s="75"/>
      <c r="E18" s="75"/>
      <c r="F18" s="75"/>
      <c r="G18" s="75"/>
      <c r="H18" s="75"/>
      <c r="I18" s="75"/>
      <c r="J18" s="75"/>
      <c r="K18" s="75"/>
    </row>
    <row r="19" spans="1:11">
      <c r="A19" s="73"/>
      <c r="B19" s="74"/>
      <c r="C19" s="75"/>
      <c r="D19" s="74"/>
      <c r="E19" s="76"/>
      <c r="F19" s="75"/>
      <c r="G19" s="75"/>
      <c r="H19" s="74"/>
      <c r="I19" s="74"/>
      <c r="J19" s="74"/>
      <c r="K19" s="74"/>
    </row>
    <row r="20" spans="1:11">
      <c r="A20" s="75"/>
      <c r="B20" s="74"/>
      <c r="C20" s="75"/>
      <c r="D20" s="74"/>
      <c r="E20" s="76"/>
      <c r="F20" s="75"/>
      <c r="G20" s="75"/>
      <c r="H20" s="74"/>
      <c r="I20" s="74"/>
      <c r="J20" s="74"/>
      <c r="K20" s="74"/>
    </row>
    <row r="21" spans="1:11" s="79" customFormat="1" ht="13.8">
      <c r="A21" s="77" t="s">
        <v>11</v>
      </c>
      <c r="B21" s="78">
        <f>SUM(B4:B20)</f>
        <v>512898002.50999999</v>
      </c>
      <c r="D21" s="78">
        <f t="shared" ref="D21:K21" si="0">SUM(D4:D20)</f>
        <v>362305759.53399998</v>
      </c>
      <c r="E21" s="78">
        <f t="shared" si="0"/>
        <v>177798863.29000002</v>
      </c>
      <c r="F21" s="78">
        <f t="shared" si="0"/>
        <v>0</v>
      </c>
      <c r="G21" s="78">
        <f t="shared" si="0"/>
        <v>0</v>
      </c>
      <c r="H21" s="78">
        <f t="shared" si="0"/>
        <v>8001902.9649999999</v>
      </c>
      <c r="I21" s="78">
        <f t="shared" si="0"/>
        <v>19280461.009999998</v>
      </c>
      <c r="J21" s="78">
        <f t="shared" si="0"/>
        <v>1486122.5689999999</v>
      </c>
      <c r="K21" s="78">
        <f t="shared" si="0"/>
        <v>4628575.3219999997</v>
      </c>
    </row>
    <row r="25" spans="1:11">
      <c r="A25" s="80" t="s">
        <v>13</v>
      </c>
      <c r="E25" s="80" t="s">
        <v>15</v>
      </c>
      <c r="F25" s="80"/>
      <c r="G25" s="80"/>
      <c r="H25" s="80"/>
    </row>
    <row r="26" spans="1:11">
      <c r="A26" s="81">
        <f>H21/D21</f>
        <v>2.2086049571202235E-2</v>
      </c>
      <c r="E26" s="80"/>
      <c r="F26" s="80"/>
      <c r="G26" s="80"/>
      <c r="H26" s="81">
        <f>J21/E21</f>
        <v>8.3584480884787756E-3</v>
      </c>
    </row>
    <row r="28" spans="1:11">
      <c r="A28" s="80" t="s">
        <v>14</v>
      </c>
      <c r="E28" s="80" t="s">
        <v>16</v>
      </c>
      <c r="F28" s="80"/>
      <c r="G28" s="80"/>
      <c r="H28" s="80"/>
    </row>
    <row r="29" spans="1:11">
      <c r="A29" s="81">
        <f>I21/D21</f>
        <v>5.3215993681134555E-2</v>
      </c>
      <c r="E29" s="80"/>
      <c r="F29" s="80"/>
      <c r="G29" s="80"/>
      <c r="H29" s="81">
        <f>K21/E21</f>
        <v>2.6032648557772448E-2</v>
      </c>
    </row>
  </sheetData>
  <mergeCells count="4">
    <mergeCell ref="H1:I1"/>
    <mergeCell ref="J1:K1"/>
    <mergeCell ref="H2:I2"/>
    <mergeCell ref="J2:K2"/>
  </mergeCells>
  <printOptions gridLines="1"/>
  <pageMargins left="0.5" right="0.5" top="1.0900000000000001" bottom="1" header="0.63" footer="0.5"/>
  <pageSetup pageOrder="overThenDown" orientation="landscape" r:id="rId1"/>
  <headerFooter alignWithMargins="0">
    <oddHeader>&amp;C&amp;"Arial,Bold"&amp;12RECORD OF CONSTRUCTION CONTRACT FUNDS FOR WBE/DBE - FY 13-14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/>
  </sheetViews>
  <sheetFormatPr defaultRowHeight="13.2"/>
  <cols>
    <col min="1" max="1" width="26.33203125" customWidth="1"/>
    <col min="2" max="2" width="14.6640625" customWidth="1"/>
    <col min="3" max="3" width="9.109375" hidden="1" customWidth="1"/>
    <col min="4" max="4" width="14.5546875" customWidth="1"/>
    <col min="5" max="5" width="13.6640625" customWidth="1"/>
    <col min="6" max="6" width="14.109375" hidden="1" customWidth="1"/>
    <col min="7" max="7" width="13.88671875" hidden="1" customWidth="1"/>
    <col min="8" max="11" width="13.6640625" customWidth="1"/>
  </cols>
  <sheetData>
    <row r="1" spans="1:11" ht="13.8" thickBot="1">
      <c r="A1" s="86" t="s">
        <v>53</v>
      </c>
    </row>
    <row r="2" spans="1:11" ht="15.6">
      <c r="A2" s="5"/>
      <c r="B2" s="9" t="s">
        <v>0</v>
      </c>
      <c r="C2" s="7" t="s">
        <v>2</v>
      </c>
      <c r="D2" s="6" t="s">
        <v>2</v>
      </c>
      <c r="E2" s="6" t="s">
        <v>5</v>
      </c>
      <c r="F2" s="8"/>
      <c r="G2" s="8"/>
      <c r="H2" s="126" t="s">
        <v>9</v>
      </c>
      <c r="I2" s="127"/>
      <c r="J2" s="126" t="s">
        <v>10</v>
      </c>
      <c r="K2" s="127"/>
    </row>
    <row r="3" spans="1:11" ht="16.2" thickBot="1">
      <c r="A3" s="10" t="s">
        <v>12</v>
      </c>
      <c r="B3" s="16" t="s">
        <v>1</v>
      </c>
      <c r="C3" s="12" t="s">
        <v>3</v>
      </c>
      <c r="D3" s="11" t="s">
        <v>4</v>
      </c>
      <c r="E3" s="11" t="s">
        <v>4</v>
      </c>
      <c r="F3" s="7" t="s">
        <v>6</v>
      </c>
      <c r="G3" s="7" t="s">
        <v>6</v>
      </c>
      <c r="H3" s="128" t="s">
        <v>6</v>
      </c>
      <c r="I3" s="129"/>
      <c r="J3" s="128" t="s">
        <v>6</v>
      </c>
      <c r="K3" s="129"/>
    </row>
    <row r="4" spans="1:11" ht="16.2" thickBot="1">
      <c r="A4" s="19"/>
      <c r="B4" s="17"/>
      <c r="C4" s="8"/>
      <c r="D4" s="13"/>
      <c r="E4" s="13"/>
      <c r="F4" s="14" t="s">
        <v>7</v>
      </c>
      <c r="G4" s="14" t="s">
        <v>8</v>
      </c>
      <c r="H4" s="15" t="s">
        <v>7</v>
      </c>
      <c r="I4" s="15" t="s">
        <v>8</v>
      </c>
      <c r="J4" s="15" t="s">
        <v>7</v>
      </c>
      <c r="K4" s="15" t="s">
        <v>8</v>
      </c>
    </row>
    <row r="5" spans="1:11" ht="17.399999999999999" customHeight="1">
      <c r="A5" s="37" t="s">
        <v>23</v>
      </c>
      <c r="B5" s="2">
        <v>32726542.059999995</v>
      </c>
      <c r="C5" s="3"/>
      <c r="D5" s="2">
        <v>20802499.564000003</v>
      </c>
      <c r="E5" s="4">
        <v>11924042.495999999</v>
      </c>
      <c r="F5" s="3"/>
      <c r="G5" s="3"/>
      <c r="H5" s="2">
        <v>281304.93599999999</v>
      </c>
      <c r="I5" s="34">
        <v>2151379.1680000001</v>
      </c>
      <c r="J5" s="36">
        <v>70326.233999999997</v>
      </c>
      <c r="K5" s="2">
        <v>537844.79200000002</v>
      </c>
    </row>
    <row r="6" spans="1:11">
      <c r="A6" s="37" t="s">
        <v>24</v>
      </c>
      <c r="B6" s="2">
        <v>52071724.540000007</v>
      </c>
      <c r="C6" s="3"/>
      <c r="D6" s="2">
        <v>32220400.185000002</v>
      </c>
      <c r="E6" s="4">
        <v>19851324.354999997</v>
      </c>
      <c r="F6" s="3"/>
      <c r="G6" s="3"/>
      <c r="H6" s="2">
        <v>1361502</v>
      </c>
      <c r="I6" s="33">
        <v>1505727</v>
      </c>
      <c r="J6" s="33">
        <v>340375.5</v>
      </c>
      <c r="K6" s="2">
        <v>356400.5</v>
      </c>
    </row>
    <row r="7" spans="1:11">
      <c r="A7" s="37" t="s">
        <v>25</v>
      </c>
      <c r="B7" s="23">
        <v>18948736.129999999</v>
      </c>
      <c r="C7" s="24"/>
      <c r="D7" s="23">
        <v>7848837.5620000018</v>
      </c>
      <c r="E7" s="23">
        <v>11099898.568</v>
      </c>
      <c r="F7" s="23"/>
      <c r="G7" s="23"/>
      <c r="H7" s="23">
        <v>124624.527</v>
      </c>
      <c r="I7" s="33">
        <v>407862.95799999998</v>
      </c>
      <c r="J7" s="33">
        <v>45343.063000000002</v>
      </c>
      <c r="K7" s="23">
        <v>112184.06200000001</v>
      </c>
    </row>
    <row r="8" spans="1:11">
      <c r="A8" s="37" t="s">
        <v>26</v>
      </c>
      <c r="B8" s="2">
        <v>7731338.9099999992</v>
      </c>
      <c r="C8" s="3"/>
      <c r="D8" s="2">
        <v>5932938.4839999992</v>
      </c>
      <c r="E8" s="2">
        <v>1798400.426</v>
      </c>
      <c r="F8" s="3"/>
      <c r="G8" s="3"/>
      <c r="H8" s="35">
        <v>0</v>
      </c>
      <c r="I8" s="33">
        <v>0</v>
      </c>
      <c r="J8" s="33">
        <v>0</v>
      </c>
      <c r="K8" s="35">
        <v>0</v>
      </c>
    </row>
    <row r="9" spans="1:11">
      <c r="A9" s="37" t="s">
        <v>27</v>
      </c>
      <c r="B9" s="2">
        <v>73712002.960000023</v>
      </c>
      <c r="C9" s="3"/>
      <c r="D9" s="2">
        <v>60522284.210000008</v>
      </c>
      <c r="E9" s="4">
        <v>13189718.750000002</v>
      </c>
      <c r="F9" s="3"/>
      <c r="G9" s="3"/>
      <c r="H9" s="2">
        <v>1698750.2539999997</v>
      </c>
      <c r="I9" s="33">
        <v>2168240.0690000001</v>
      </c>
      <c r="J9" s="33">
        <v>277700.47599999997</v>
      </c>
      <c r="K9" s="2">
        <v>630968.85100000002</v>
      </c>
    </row>
    <row r="10" spans="1:11">
      <c r="A10" s="37" t="s">
        <v>28</v>
      </c>
      <c r="B10" s="2">
        <v>46621495.289999992</v>
      </c>
      <c r="C10" s="3"/>
      <c r="D10" s="2">
        <v>9435486.8619999997</v>
      </c>
      <c r="E10" s="4">
        <v>37186008.428000003</v>
      </c>
      <c r="F10" s="3"/>
      <c r="G10" s="3"/>
      <c r="H10" s="2">
        <v>41487.599999999999</v>
      </c>
      <c r="I10" s="33">
        <v>1131611.3840000001</v>
      </c>
      <c r="J10" s="33">
        <v>4480</v>
      </c>
      <c r="K10" s="2">
        <v>290868.59600000002</v>
      </c>
    </row>
    <row r="11" spans="1:11">
      <c r="A11" s="37" t="s">
        <v>17</v>
      </c>
      <c r="B11" s="2">
        <v>120548986.05</v>
      </c>
      <c r="C11" s="3"/>
      <c r="D11" s="85">
        <v>93342366</v>
      </c>
      <c r="E11" s="4">
        <v>27206620.313999999</v>
      </c>
      <c r="F11" s="3"/>
      <c r="G11" s="3"/>
      <c r="H11" s="2">
        <v>1448169.5090000001</v>
      </c>
      <c r="I11" s="33">
        <v>6570967.5649999995</v>
      </c>
      <c r="J11" s="33">
        <v>350705.17099999997</v>
      </c>
      <c r="K11" s="2">
        <v>1616105.4349999998</v>
      </c>
    </row>
    <row r="12" spans="1:11">
      <c r="A12" s="37" t="s">
        <v>18</v>
      </c>
      <c r="B12" s="2">
        <v>8799001.3999999985</v>
      </c>
      <c r="C12" s="3"/>
      <c r="D12" s="2">
        <v>5969951.1549999993</v>
      </c>
      <c r="E12" s="4">
        <v>2829050.2450000001</v>
      </c>
      <c r="F12" s="3"/>
      <c r="G12" s="3"/>
      <c r="H12" s="2">
        <v>65021.7</v>
      </c>
      <c r="I12" s="33">
        <v>495388.82799999998</v>
      </c>
      <c r="J12" s="33">
        <v>9534.7999999999993</v>
      </c>
      <c r="K12" s="2">
        <v>208569.14199999999</v>
      </c>
    </row>
    <row r="13" spans="1:11">
      <c r="A13" s="37" t="s">
        <v>19</v>
      </c>
      <c r="B13" s="2">
        <v>36945109.560000002</v>
      </c>
      <c r="C13" s="3"/>
      <c r="D13" s="2">
        <v>24353488.182</v>
      </c>
      <c r="E13" s="4">
        <v>12591621.378</v>
      </c>
      <c r="F13" s="3"/>
      <c r="G13" s="3"/>
      <c r="H13" s="2">
        <v>94061.6</v>
      </c>
      <c r="I13" s="33">
        <v>730172.61</v>
      </c>
      <c r="J13" s="33">
        <v>11908.4</v>
      </c>
      <c r="K13" s="2">
        <v>89495.12999999999</v>
      </c>
    </row>
    <row r="14" spans="1:11">
      <c r="A14" s="37" t="s">
        <v>20</v>
      </c>
      <c r="B14" s="2">
        <v>21397738.210000001</v>
      </c>
      <c r="C14" s="3"/>
      <c r="D14" s="2">
        <v>12570491.039000001</v>
      </c>
      <c r="E14" s="4">
        <v>8827247.1710000001</v>
      </c>
      <c r="F14" s="3"/>
      <c r="G14" s="3"/>
      <c r="H14" s="2">
        <v>68067.315000000002</v>
      </c>
      <c r="I14" s="33">
        <v>1543534.0260000001</v>
      </c>
      <c r="J14" s="33">
        <v>7563.0349999999999</v>
      </c>
      <c r="K14" s="2">
        <v>360632.99400000006</v>
      </c>
    </row>
    <row r="15" spans="1:11">
      <c r="A15" s="37" t="s">
        <v>21</v>
      </c>
      <c r="B15" s="2">
        <v>10208715.85</v>
      </c>
      <c r="C15" s="3"/>
      <c r="D15" s="2">
        <v>5467695.2259999998</v>
      </c>
      <c r="E15" s="4">
        <v>4741020.6239999998</v>
      </c>
      <c r="F15" s="3"/>
      <c r="G15" s="3"/>
      <c r="H15" s="2">
        <v>79689.504000000001</v>
      </c>
      <c r="I15" s="33">
        <v>332528.63</v>
      </c>
      <c r="J15" s="33">
        <v>19079.376</v>
      </c>
      <c r="K15" s="2">
        <v>74277.739999999991</v>
      </c>
    </row>
    <row r="16" spans="1:11">
      <c r="A16" s="38" t="s">
        <v>22</v>
      </c>
      <c r="B16" s="29">
        <v>83186611.549999997</v>
      </c>
      <c r="C16" s="30"/>
      <c r="D16" s="29">
        <v>56632701.015000008</v>
      </c>
      <c r="E16" s="31">
        <v>26553910.535</v>
      </c>
      <c r="F16" s="30"/>
      <c r="G16" s="30"/>
      <c r="H16" s="29">
        <v>2745293.6239999998</v>
      </c>
      <c r="I16" s="33">
        <v>2391480.5819999999</v>
      </c>
      <c r="J16" s="33">
        <v>80546.905999999988</v>
      </c>
      <c r="K16" s="29">
        <v>204770.77799999999</v>
      </c>
    </row>
    <row r="17" spans="1:11" s="20" customFormat="1">
      <c r="A17" s="18"/>
      <c r="B17" s="21"/>
      <c r="D17" s="21"/>
      <c r="E17" s="22"/>
      <c r="H17" s="21"/>
      <c r="I17" s="21"/>
      <c r="J17" s="21"/>
      <c r="K17" s="21"/>
    </row>
    <row r="18" spans="1:11" s="20" customFormat="1">
      <c r="B18" s="21"/>
      <c r="D18" s="21"/>
      <c r="E18" s="22"/>
      <c r="H18" s="21"/>
      <c r="I18" s="21"/>
      <c r="J18" s="21"/>
      <c r="K18" s="21"/>
    </row>
    <row r="19" spans="1:11">
      <c r="A19" s="18"/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1">
      <c r="A20" s="18"/>
      <c r="B20" s="21"/>
      <c r="C20" s="20"/>
      <c r="D20" s="21"/>
      <c r="E20" s="22"/>
      <c r="F20" s="20"/>
      <c r="G20" s="20"/>
      <c r="H20" s="21"/>
      <c r="I20" s="21"/>
      <c r="J20" s="21"/>
      <c r="K20" s="21"/>
    </row>
    <row r="21" spans="1:11">
      <c r="A21" s="20"/>
      <c r="B21" s="21"/>
      <c r="C21" s="20"/>
      <c r="D21" s="21"/>
      <c r="E21" s="22"/>
      <c r="F21" s="20"/>
      <c r="G21" s="20"/>
      <c r="H21" s="21"/>
      <c r="I21" s="21"/>
      <c r="J21" s="21"/>
      <c r="K21" s="21"/>
    </row>
    <row r="22" spans="1:11" s="27" customFormat="1" ht="13.8">
      <c r="A22" s="26" t="s">
        <v>11</v>
      </c>
      <c r="B22" s="28">
        <f>SUM(B5:B21)</f>
        <v>512898002.50999999</v>
      </c>
      <c r="D22" s="28">
        <f t="shared" ref="D22:K22" si="0">SUM(D5:D21)</f>
        <v>335099139.48400003</v>
      </c>
      <c r="E22" s="28">
        <f t="shared" si="0"/>
        <v>177798863.29000002</v>
      </c>
      <c r="F22" s="28">
        <f t="shared" si="0"/>
        <v>0</v>
      </c>
      <c r="G22" s="28">
        <f t="shared" si="0"/>
        <v>0</v>
      </c>
      <c r="H22" s="28">
        <f t="shared" si="0"/>
        <v>8007972.5689999992</v>
      </c>
      <c r="I22" s="28">
        <f t="shared" si="0"/>
        <v>19428892.819999997</v>
      </c>
      <c r="J22" s="28">
        <f t="shared" si="0"/>
        <v>1217562.9609999999</v>
      </c>
      <c r="K22" s="28">
        <f t="shared" si="0"/>
        <v>4482118.0199999996</v>
      </c>
    </row>
    <row r="26" spans="1:11">
      <c r="A26" s="1" t="s">
        <v>13</v>
      </c>
      <c r="E26" s="1" t="s">
        <v>15</v>
      </c>
      <c r="F26" s="1"/>
      <c r="G26" s="1"/>
      <c r="H26" s="1"/>
    </row>
    <row r="27" spans="1:11">
      <c r="A27" s="25">
        <f>H22/D22</f>
        <v>2.389732358409221E-2</v>
      </c>
      <c r="E27" s="1"/>
      <c r="F27" s="1"/>
      <c r="G27" s="1"/>
      <c r="H27" s="25">
        <f>J22/E22</f>
        <v>6.847979444132248E-3</v>
      </c>
    </row>
    <row r="29" spans="1:11">
      <c r="A29" s="1" t="s">
        <v>14</v>
      </c>
      <c r="E29" s="1" t="s">
        <v>16</v>
      </c>
      <c r="F29" s="1"/>
      <c r="G29" s="1"/>
      <c r="H29" s="1"/>
    </row>
    <row r="30" spans="1:11">
      <c r="A30" s="25">
        <f>I22/D22</f>
        <v>5.7979536593013747E-2</v>
      </c>
      <c r="E30" s="1"/>
      <c r="F30" s="1"/>
      <c r="G30" s="1"/>
      <c r="H30" s="25">
        <f>K22/E22</f>
        <v>2.5208923932710476E-2</v>
      </c>
    </row>
  </sheetData>
  <mergeCells count="4">
    <mergeCell ref="H2:I2"/>
    <mergeCell ref="H3:I3"/>
    <mergeCell ref="J2:K2"/>
    <mergeCell ref="J3:K3"/>
  </mergeCells>
  <phoneticPr fontId="0" type="noConversion"/>
  <printOptions gridLines="1"/>
  <pageMargins left="0.5" right="0.5" top="1.0900000000000001" bottom="1" header="0.63" footer="0.5"/>
  <pageSetup pageOrder="overThenDown" orientation="landscape" r:id="rId1"/>
  <headerFooter alignWithMargins="0">
    <oddHeader>&amp;C&amp;"Arial,Bold"&amp;12RECORD OF CONSTRUCTION CONTRACT FUNDS FOR WBE/DBE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H16" sqref="H16"/>
    </sheetView>
  </sheetViews>
  <sheetFormatPr defaultRowHeight="13.2"/>
  <cols>
    <col min="1" max="1" width="26.33203125" customWidth="1"/>
    <col min="2" max="2" width="14.6640625" customWidth="1"/>
    <col min="3" max="3" width="9.109375" hidden="1" customWidth="1"/>
    <col min="4" max="4" width="14.5546875" customWidth="1"/>
    <col min="5" max="5" width="13.6640625" customWidth="1"/>
    <col min="6" max="6" width="14.109375" hidden="1" customWidth="1"/>
    <col min="7" max="7" width="13.88671875" hidden="1" customWidth="1"/>
    <col min="8" max="11" width="13.6640625" customWidth="1"/>
  </cols>
  <sheetData>
    <row r="1" spans="1:11" ht="15.6">
      <c r="A1" s="5"/>
      <c r="B1" s="39" t="s">
        <v>0</v>
      </c>
      <c r="C1" s="7" t="s">
        <v>2</v>
      </c>
      <c r="D1" s="6" t="s">
        <v>2</v>
      </c>
      <c r="E1" s="6" t="s">
        <v>5</v>
      </c>
      <c r="F1" s="8"/>
      <c r="G1" s="8"/>
      <c r="H1" s="126" t="s">
        <v>9</v>
      </c>
      <c r="I1" s="127"/>
      <c r="J1" s="126" t="s">
        <v>10</v>
      </c>
      <c r="K1" s="127"/>
    </row>
    <row r="2" spans="1:11" ht="16.2" thickBot="1">
      <c r="A2" s="10" t="s">
        <v>12</v>
      </c>
      <c r="B2" s="40" t="s">
        <v>1</v>
      </c>
      <c r="C2" s="12" t="s">
        <v>3</v>
      </c>
      <c r="D2" s="11" t="s">
        <v>4</v>
      </c>
      <c r="E2" s="11" t="s">
        <v>4</v>
      </c>
      <c r="F2" s="7" t="s">
        <v>6</v>
      </c>
      <c r="G2" s="7" t="s">
        <v>6</v>
      </c>
      <c r="H2" s="128" t="s">
        <v>6</v>
      </c>
      <c r="I2" s="129"/>
      <c r="J2" s="128" t="s">
        <v>6</v>
      </c>
      <c r="K2" s="129"/>
    </row>
    <row r="3" spans="1:11" ht="16.2" thickBot="1">
      <c r="A3" s="19"/>
      <c r="B3" s="17"/>
      <c r="C3" s="8"/>
      <c r="D3" s="13"/>
      <c r="E3" s="13"/>
      <c r="F3" s="14" t="s">
        <v>7</v>
      </c>
      <c r="G3" s="14" t="s">
        <v>8</v>
      </c>
      <c r="H3" s="15" t="s">
        <v>7</v>
      </c>
      <c r="I3" s="15" t="s">
        <v>8</v>
      </c>
      <c r="J3" s="15" t="s">
        <v>7</v>
      </c>
      <c r="K3" s="15" t="s">
        <v>8</v>
      </c>
    </row>
    <row r="4" spans="1:11" ht="17.399999999999999" customHeight="1">
      <c r="A4" s="37" t="s">
        <v>29</v>
      </c>
      <c r="B4" s="2">
        <v>14538148.632000001</v>
      </c>
      <c r="C4" s="3"/>
      <c r="D4" s="2">
        <v>14538148.632000001</v>
      </c>
      <c r="E4" s="4">
        <v>8909212.2180000003</v>
      </c>
      <c r="F4" s="3"/>
      <c r="G4" s="3"/>
      <c r="H4" s="2">
        <v>451785.47499999998</v>
      </c>
      <c r="I4" s="2">
        <v>1269326.281</v>
      </c>
      <c r="J4" s="2">
        <v>25156.8995</v>
      </c>
      <c r="K4" s="2">
        <v>187716.93899999998</v>
      </c>
    </row>
    <row r="5" spans="1:11">
      <c r="A5" s="37" t="s">
        <v>30</v>
      </c>
      <c r="B5" s="2">
        <v>20831655.040000003</v>
      </c>
      <c r="C5" s="3"/>
      <c r="D5" s="2">
        <v>17471828.869000003</v>
      </c>
      <c r="E5" s="4">
        <v>3359826.1710000006</v>
      </c>
      <c r="F5" s="3"/>
      <c r="G5" s="3"/>
      <c r="H5" s="2">
        <v>453671.94900000002</v>
      </c>
      <c r="I5" s="2">
        <v>572309.25300000003</v>
      </c>
      <c r="J5" s="2">
        <v>103146.391</v>
      </c>
      <c r="K5" s="2">
        <v>130439.12699999999</v>
      </c>
    </row>
    <row r="6" spans="1:11">
      <c r="A6" s="37" t="s">
        <v>31</v>
      </c>
      <c r="B6" s="41">
        <v>6829845.4399999995</v>
      </c>
      <c r="C6" s="42"/>
      <c r="D6" s="41">
        <v>4966239.2670000009</v>
      </c>
      <c r="E6" s="41">
        <v>1863606.1729999995</v>
      </c>
      <c r="F6" s="41"/>
      <c r="G6" s="41"/>
      <c r="H6" s="41">
        <v>22396.799999999999</v>
      </c>
      <c r="I6" s="41">
        <v>346828.70299999998</v>
      </c>
      <c r="J6" s="41">
        <v>5599.2</v>
      </c>
      <c r="K6" s="41">
        <v>95333.986999999994</v>
      </c>
    </row>
    <row r="7" spans="1:11">
      <c r="A7" s="37" t="s">
        <v>32</v>
      </c>
      <c r="B7" s="2">
        <v>15789972.024999997</v>
      </c>
      <c r="C7" s="3"/>
      <c r="D7" s="2">
        <v>10870407.99</v>
      </c>
      <c r="E7" s="2">
        <v>4919564.0350000001</v>
      </c>
      <c r="F7" s="3"/>
      <c r="G7" s="3"/>
      <c r="H7" s="35">
        <v>125268</v>
      </c>
      <c r="I7" s="2">
        <v>236995.17599999998</v>
      </c>
      <c r="J7" s="2">
        <v>452837</v>
      </c>
      <c r="K7" s="35">
        <v>59248.793999999994</v>
      </c>
    </row>
    <row r="8" spans="1:11">
      <c r="A8" s="37" t="s">
        <v>33</v>
      </c>
      <c r="B8" s="2">
        <v>79791624.039999992</v>
      </c>
      <c r="C8" s="3"/>
      <c r="D8" s="2">
        <v>66010279.039000012</v>
      </c>
      <c r="E8" s="4">
        <v>13781345.001000004</v>
      </c>
      <c r="F8" s="3"/>
      <c r="G8" s="3"/>
      <c r="H8" s="2">
        <v>1032374.0159999999</v>
      </c>
      <c r="I8" s="2">
        <v>3722736.5239999997</v>
      </c>
      <c r="J8" s="2">
        <v>215827.17399999997</v>
      </c>
      <c r="K8" s="2">
        <v>740023.92600000009</v>
      </c>
    </row>
    <row r="9" spans="1:11">
      <c r="A9" s="37" t="s">
        <v>34</v>
      </c>
      <c r="B9" s="2">
        <v>16797968.77</v>
      </c>
      <c r="C9" s="3"/>
      <c r="D9" s="2">
        <v>9012803.1949999984</v>
      </c>
      <c r="E9" s="4">
        <v>7785165.5750000011</v>
      </c>
      <c r="F9" s="3"/>
      <c r="G9" s="3"/>
      <c r="H9" s="2">
        <v>1181093.8160000001</v>
      </c>
      <c r="I9" s="2">
        <v>1259805.3689999999</v>
      </c>
      <c r="J9" s="2">
        <v>186647.74400000001</v>
      </c>
      <c r="K9" s="2">
        <v>1339575.1910000001</v>
      </c>
    </row>
    <row r="10" spans="1:11">
      <c r="A10" s="37" t="s">
        <v>35</v>
      </c>
      <c r="B10" s="2">
        <v>37815311.099999994</v>
      </c>
      <c r="C10" s="3"/>
      <c r="D10" s="2">
        <v>25302745.166000009</v>
      </c>
      <c r="E10" s="4">
        <v>12512565.934000004</v>
      </c>
      <c r="F10" s="3"/>
      <c r="G10" s="3"/>
      <c r="H10" s="2">
        <v>380525.03799999994</v>
      </c>
      <c r="I10" s="2">
        <v>1101928.709</v>
      </c>
      <c r="J10" s="2">
        <v>194315.272</v>
      </c>
      <c r="K10" s="2">
        <v>235573.24099999995</v>
      </c>
    </row>
    <row r="11" spans="1:11">
      <c r="A11" s="37" t="s">
        <v>36</v>
      </c>
      <c r="B11" s="2">
        <v>33469199.210000001</v>
      </c>
      <c r="C11" s="3"/>
      <c r="D11" s="2">
        <v>23307252.331999999</v>
      </c>
      <c r="E11" s="4">
        <v>10161946.878000002</v>
      </c>
      <c r="F11" s="3"/>
      <c r="G11" s="3"/>
      <c r="H11" s="2">
        <v>423573.69699999999</v>
      </c>
      <c r="I11" s="2">
        <v>1459276.3529999999</v>
      </c>
      <c r="J11" s="2">
        <v>340163.08299999998</v>
      </c>
      <c r="K11" s="2">
        <v>343280.56699999998</v>
      </c>
    </row>
    <row r="12" spans="1:11">
      <c r="A12" s="37" t="s">
        <v>37</v>
      </c>
      <c r="B12" s="2">
        <v>55867888.63000001</v>
      </c>
      <c r="C12" s="3"/>
      <c r="D12" s="2">
        <v>45734053.980999999</v>
      </c>
      <c r="E12" s="4">
        <v>10133834.649000002</v>
      </c>
      <c r="F12" s="3"/>
      <c r="G12" s="3"/>
      <c r="H12" s="2">
        <v>830173.478</v>
      </c>
      <c r="I12" s="2">
        <v>2685394.8960000002</v>
      </c>
      <c r="J12" s="2">
        <v>143314.182</v>
      </c>
      <c r="K12" s="2">
        <v>651193.054</v>
      </c>
    </row>
    <row r="13" spans="1:11">
      <c r="A13" s="43" t="s">
        <v>38</v>
      </c>
      <c r="B13" s="2">
        <v>42984473.829999998</v>
      </c>
      <c r="C13" s="3"/>
      <c r="D13" s="2">
        <v>27766601.252</v>
      </c>
      <c r="E13" s="4">
        <v>15217872.578</v>
      </c>
      <c r="F13" s="3"/>
      <c r="G13" s="3"/>
      <c r="H13" s="2">
        <v>654599.27499999991</v>
      </c>
      <c r="I13" s="2">
        <v>843076.85599999991</v>
      </c>
      <c r="J13" s="2">
        <v>325700.44500000001</v>
      </c>
      <c r="K13" s="2">
        <v>538568.54399999999</v>
      </c>
    </row>
    <row r="14" spans="1:11">
      <c r="A14" s="37" t="s">
        <v>39</v>
      </c>
      <c r="B14" s="2">
        <v>82792512.129999995</v>
      </c>
      <c r="C14" s="3"/>
      <c r="D14" s="2">
        <v>72295051.677000001</v>
      </c>
      <c r="E14" s="4">
        <v>10497460.453</v>
      </c>
      <c r="F14" s="3"/>
      <c r="G14" s="3"/>
      <c r="H14" s="2">
        <v>2778967</v>
      </c>
      <c r="I14" s="2">
        <v>3073143.051</v>
      </c>
      <c r="J14" s="2">
        <v>314196</v>
      </c>
      <c r="K14" s="2">
        <v>371609.75900000002</v>
      </c>
    </row>
    <row r="15" spans="1:11">
      <c r="A15" s="38" t="s">
        <v>40</v>
      </c>
      <c r="B15" s="29">
        <v>6150442.9000000004</v>
      </c>
      <c r="C15" s="30"/>
      <c r="D15" s="29">
        <v>4059018.9009999996</v>
      </c>
      <c r="E15" s="31">
        <v>2091423.9990000003</v>
      </c>
      <c r="F15" s="30"/>
      <c r="G15" s="30"/>
      <c r="H15" s="29">
        <v>104911.87199999999</v>
      </c>
      <c r="I15" s="29">
        <v>658811.70500000007</v>
      </c>
      <c r="J15" s="29">
        <v>19997.967999999997</v>
      </c>
      <c r="K15" s="29">
        <v>135486.30499999999</v>
      </c>
    </row>
    <row r="16" spans="1:11" s="20" customFormat="1">
      <c r="A16" s="18"/>
      <c r="B16" s="21"/>
      <c r="D16" s="21"/>
      <c r="E16" s="22"/>
      <c r="H16" s="21"/>
      <c r="I16" s="21"/>
      <c r="J16" s="21"/>
      <c r="K16" s="21"/>
    </row>
    <row r="17" spans="1:11" s="20" customFormat="1">
      <c r="B17" s="21"/>
      <c r="D17" s="21"/>
      <c r="E17" s="22"/>
      <c r="H17" s="21"/>
      <c r="I17" s="21"/>
      <c r="J17" s="21"/>
      <c r="K17" s="21"/>
    </row>
    <row r="18" spans="1:11">
      <c r="A18" s="18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>
      <c r="A19" s="18"/>
      <c r="B19" s="21"/>
      <c r="C19" s="20"/>
      <c r="D19" s="21"/>
      <c r="E19" s="22"/>
      <c r="F19" s="20"/>
      <c r="G19" s="20"/>
      <c r="H19" s="21"/>
      <c r="I19" s="21"/>
      <c r="J19" s="21"/>
      <c r="K19" s="21"/>
    </row>
    <row r="20" spans="1:11">
      <c r="A20" s="20"/>
      <c r="B20" s="21"/>
      <c r="C20" s="20"/>
      <c r="D20" s="21"/>
      <c r="E20" s="22"/>
      <c r="F20" s="20"/>
      <c r="G20" s="20"/>
      <c r="H20" s="21"/>
      <c r="I20" s="21"/>
      <c r="J20" s="21"/>
      <c r="K20" s="21"/>
    </row>
    <row r="21" spans="1:11" s="27" customFormat="1" ht="13.8">
      <c r="A21" s="26" t="s">
        <v>11</v>
      </c>
      <c r="B21" s="28">
        <f>SUM(B4:B20)</f>
        <v>413659041.74699998</v>
      </c>
      <c r="D21" s="28">
        <f t="shared" ref="D21:K21" si="0">SUM(D4:D20)</f>
        <v>321334430.30100006</v>
      </c>
      <c r="E21" s="28">
        <f t="shared" si="0"/>
        <v>101233823.664</v>
      </c>
      <c r="F21" s="28">
        <f t="shared" si="0"/>
        <v>0</v>
      </c>
      <c r="G21" s="28">
        <f t="shared" si="0"/>
        <v>0</v>
      </c>
      <c r="H21" s="28">
        <f t="shared" si="0"/>
        <v>8439340.4159999993</v>
      </c>
      <c r="I21" s="28">
        <f t="shared" si="0"/>
        <v>17229632.876000002</v>
      </c>
      <c r="J21" s="28">
        <f t="shared" si="0"/>
        <v>2326901.3585000006</v>
      </c>
      <c r="K21" s="28">
        <f t="shared" si="0"/>
        <v>4828049.4339999994</v>
      </c>
    </row>
    <row r="25" spans="1:11">
      <c r="A25" s="1" t="s">
        <v>13</v>
      </c>
      <c r="E25" s="1" t="s">
        <v>15</v>
      </c>
      <c r="F25" s="1"/>
      <c r="G25" s="1"/>
      <c r="H25" s="1"/>
    </row>
    <row r="26" spans="1:11">
      <c r="A26" s="25">
        <f>H21/D21</f>
        <v>2.6263417860621748E-2</v>
      </c>
      <c r="E26" s="1"/>
      <c r="F26" s="1"/>
      <c r="G26" s="1"/>
      <c r="H26" s="25">
        <f>J21/E21</f>
        <v>2.2985414106485788E-2</v>
      </c>
    </row>
    <row r="28" spans="1:11">
      <c r="A28" s="1" t="s">
        <v>14</v>
      </c>
      <c r="E28" s="1" t="s">
        <v>16</v>
      </c>
      <c r="F28" s="1"/>
      <c r="G28" s="1"/>
      <c r="H28" s="1"/>
    </row>
    <row r="29" spans="1:11">
      <c r="A29" s="25">
        <f>I21/D21</f>
        <v>5.361900640357984E-2</v>
      </c>
      <c r="E29" s="1"/>
      <c r="F29" s="1"/>
      <c r="G29" s="1"/>
      <c r="H29" s="25">
        <f>K21/E21</f>
        <v>4.7692058437153684E-2</v>
      </c>
    </row>
  </sheetData>
  <mergeCells count="4">
    <mergeCell ref="H1:I1"/>
    <mergeCell ref="J1:K1"/>
    <mergeCell ref="H2:I2"/>
    <mergeCell ref="J2:K2"/>
  </mergeCells>
  <printOptions gridLines="1"/>
  <pageMargins left="0.5" right="0.5" top="1.0900000000000001" bottom="1" header="0.63" footer="0.5"/>
  <pageSetup pageOrder="overThenDown" orientation="landscape" r:id="rId1"/>
  <headerFooter alignWithMargins="0">
    <oddHeader>&amp;C&amp;"Arial,Bold"&amp;12RECORD OF CONSTRUCTION CONTRACT FUNDS FOR WBE/DBE - FY 12-13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D24" sqref="D24"/>
    </sheetView>
  </sheetViews>
  <sheetFormatPr defaultRowHeight="13.2"/>
  <cols>
    <col min="1" max="1" width="26.33203125" customWidth="1"/>
    <col min="2" max="2" width="14.6640625" customWidth="1"/>
    <col min="3" max="3" width="9.109375" hidden="1" customWidth="1"/>
    <col min="4" max="4" width="14.5546875" customWidth="1"/>
    <col min="5" max="5" width="13.6640625" customWidth="1"/>
    <col min="6" max="6" width="14.109375" hidden="1" customWidth="1"/>
    <col min="7" max="7" width="13.88671875" hidden="1" customWidth="1"/>
    <col min="8" max="11" width="13.6640625" customWidth="1"/>
  </cols>
  <sheetData>
    <row r="1" spans="1:11" ht="15.6">
      <c r="A1" s="5"/>
      <c r="B1" s="39" t="s">
        <v>0</v>
      </c>
      <c r="C1" s="7" t="s">
        <v>2</v>
      </c>
      <c r="D1" s="6" t="s">
        <v>2</v>
      </c>
      <c r="E1" s="6" t="s">
        <v>5</v>
      </c>
      <c r="F1" s="8"/>
      <c r="G1" s="8"/>
      <c r="H1" s="126" t="s">
        <v>9</v>
      </c>
      <c r="I1" s="127"/>
      <c r="J1" s="126" t="s">
        <v>10</v>
      </c>
      <c r="K1" s="127"/>
    </row>
    <row r="2" spans="1:11" ht="16.2" thickBot="1">
      <c r="A2" s="10" t="s">
        <v>12</v>
      </c>
      <c r="B2" s="40" t="s">
        <v>1</v>
      </c>
      <c r="C2" s="12" t="s">
        <v>3</v>
      </c>
      <c r="D2" s="11" t="s">
        <v>4</v>
      </c>
      <c r="E2" s="11" t="s">
        <v>4</v>
      </c>
      <c r="F2" s="7" t="s">
        <v>6</v>
      </c>
      <c r="G2" s="7" t="s">
        <v>6</v>
      </c>
      <c r="H2" s="128" t="s">
        <v>6</v>
      </c>
      <c r="I2" s="129"/>
      <c r="J2" s="128" t="s">
        <v>6</v>
      </c>
      <c r="K2" s="129"/>
    </row>
    <row r="3" spans="1:11" ht="16.2" thickBot="1">
      <c r="A3" s="19"/>
      <c r="B3" s="17"/>
      <c r="C3" s="8"/>
      <c r="D3" s="13"/>
      <c r="E3" s="13"/>
      <c r="F3" s="14" t="s">
        <v>7</v>
      </c>
      <c r="G3" s="14" t="s">
        <v>8</v>
      </c>
      <c r="H3" s="15" t="s">
        <v>7</v>
      </c>
      <c r="I3" s="15" t="s">
        <v>8</v>
      </c>
      <c r="J3" s="15" t="s">
        <v>7</v>
      </c>
      <c r="K3" s="15" t="s">
        <v>8</v>
      </c>
    </row>
    <row r="4" spans="1:11" ht="17.399999999999999" customHeight="1">
      <c r="A4" s="37" t="s">
        <v>41</v>
      </c>
      <c r="B4" s="2">
        <v>24951009.219999995</v>
      </c>
      <c r="C4" s="3"/>
      <c r="D4" s="2">
        <v>19771151.656999998</v>
      </c>
      <c r="E4" s="4">
        <v>5179857.563000001</v>
      </c>
      <c r="F4" s="3"/>
      <c r="G4" s="3"/>
      <c r="H4" s="2">
        <v>725633.27399999998</v>
      </c>
      <c r="I4" s="32">
        <f>'[1]11 July'!P58</f>
        <v>0</v>
      </c>
      <c r="J4" s="2">
        <v>716343.52599999995</v>
      </c>
      <c r="K4" s="2">
        <v>308169.91150000005</v>
      </c>
    </row>
    <row r="5" spans="1:11">
      <c r="A5" s="37" t="s">
        <v>42</v>
      </c>
      <c r="B5" s="2">
        <v>36591436.829999998</v>
      </c>
      <c r="C5" s="3"/>
      <c r="D5" s="2">
        <v>31222808.57</v>
      </c>
      <c r="E5" s="4">
        <v>5368628.262000001</v>
      </c>
      <c r="F5" s="3"/>
      <c r="G5" s="3"/>
      <c r="H5" s="2">
        <v>1728928.84</v>
      </c>
      <c r="I5" s="2">
        <v>1035450.73</v>
      </c>
      <c r="J5" s="2">
        <v>391518.24</v>
      </c>
      <c r="K5" s="2">
        <v>0</v>
      </c>
    </row>
    <row r="6" spans="1:11">
      <c r="A6" s="37" t="s">
        <v>43</v>
      </c>
      <c r="B6" s="41">
        <v>19403593.790000003</v>
      </c>
      <c r="C6" s="42"/>
      <c r="D6" s="41">
        <v>6974509.1864999998</v>
      </c>
      <c r="E6" s="41">
        <v>12429084.603500001</v>
      </c>
      <c r="F6" s="41"/>
      <c r="G6" s="41"/>
      <c r="H6" s="41">
        <v>335246.14600000001</v>
      </c>
      <c r="I6" s="41">
        <v>427702.1605</v>
      </c>
      <c r="J6" s="41">
        <v>84228.724000000002</v>
      </c>
      <c r="K6" s="41">
        <v>95638.1495</v>
      </c>
    </row>
    <row r="7" spans="1:11">
      <c r="A7" s="37" t="s">
        <v>44</v>
      </c>
      <c r="B7" s="2">
        <v>1549865.52</v>
      </c>
      <c r="C7" s="3"/>
      <c r="D7" s="2">
        <v>124648.84960000002</v>
      </c>
      <c r="E7" s="2">
        <v>1425216.6703999999</v>
      </c>
      <c r="F7" s="3"/>
      <c r="G7" s="3"/>
      <c r="H7" s="35">
        <v>0</v>
      </c>
      <c r="I7" s="2">
        <v>23900.02</v>
      </c>
      <c r="J7" s="2">
        <v>0</v>
      </c>
      <c r="K7" s="35">
        <v>9761.98</v>
      </c>
    </row>
    <row r="8" spans="1:11">
      <c r="A8" s="37" t="s">
        <v>45</v>
      </c>
      <c r="B8" s="2">
        <v>11903797.110000001</v>
      </c>
      <c r="C8" s="3"/>
      <c r="D8" s="2">
        <v>10169318.640000001</v>
      </c>
      <c r="E8" s="4">
        <v>1734478.47</v>
      </c>
      <c r="F8" s="3"/>
      <c r="G8" s="3"/>
      <c r="H8" s="2">
        <v>0</v>
      </c>
      <c r="I8" s="2">
        <v>28890.67</v>
      </c>
      <c r="J8" s="2">
        <v>0</v>
      </c>
      <c r="K8" s="2">
        <v>0</v>
      </c>
    </row>
    <row r="9" spans="1:11">
      <c r="A9" s="37" t="s">
        <v>46</v>
      </c>
      <c r="B9" s="2">
        <v>3503379.71</v>
      </c>
      <c r="C9" s="3"/>
      <c r="D9" s="2">
        <v>0</v>
      </c>
      <c r="E9" s="4">
        <v>3503379.71</v>
      </c>
      <c r="F9" s="3"/>
      <c r="G9" s="3"/>
      <c r="H9" s="2">
        <v>0</v>
      </c>
      <c r="I9" s="2">
        <v>0</v>
      </c>
      <c r="J9" s="2">
        <v>0</v>
      </c>
      <c r="K9" s="2">
        <v>0</v>
      </c>
    </row>
    <row r="10" spans="1:11">
      <c r="A10" s="37" t="s">
        <v>47</v>
      </c>
      <c r="B10" s="2">
        <v>10283194.02</v>
      </c>
      <c r="C10" s="3"/>
      <c r="D10" s="2">
        <v>6290661.7120000003</v>
      </c>
      <c r="E10" s="4">
        <v>3992532.3079999997</v>
      </c>
      <c r="F10" s="3"/>
      <c r="G10" s="3"/>
      <c r="H10" s="2">
        <v>185852.432</v>
      </c>
      <c r="I10" s="2">
        <v>214526.64799999999</v>
      </c>
      <c r="J10" s="2">
        <v>46463.108</v>
      </c>
      <c r="K10" s="2">
        <v>57614.192000000003</v>
      </c>
    </row>
    <row r="11" spans="1:11">
      <c r="A11" s="37" t="s">
        <v>48</v>
      </c>
      <c r="B11" s="2">
        <v>28773534.199999999</v>
      </c>
      <c r="C11" s="3"/>
      <c r="D11" s="2">
        <v>21302623.613000002</v>
      </c>
      <c r="E11" s="4">
        <v>7470910.5870000012</v>
      </c>
      <c r="F11" s="3"/>
      <c r="G11" s="3"/>
      <c r="H11" s="2">
        <v>433284.54399999999</v>
      </c>
      <c r="I11" s="2">
        <v>1659106.0260000001</v>
      </c>
      <c r="J11" s="2">
        <v>108321.136</v>
      </c>
      <c r="K11" s="2">
        <v>399007.50399999996</v>
      </c>
    </row>
    <row r="12" spans="1:11">
      <c r="A12" s="37" t="s">
        <v>49</v>
      </c>
      <c r="B12" s="2">
        <v>131058804.27999999</v>
      </c>
      <c r="C12" s="3"/>
      <c r="D12" s="2">
        <v>111373597.62900001</v>
      </c>
      <c r="E12" s="4">
        <v>16868906.651000008</v>
      </c>
      <c r="F12" s="3"/>
      <c r="G12" s="3"/>
      <c r="H12" s="2">
        <v>2400155.2089999998</v>
      </c>
      <c r="I12" s="2">
        <v>3852097.5609999993</v>
      </c>
      <c r="J12" s="2">
        <v>509736.47100000002</v>
      </c>
      <c r="K12" s="2">
        <v>517905.68899999995</v>
      </c>
    </row>
    <row r="13" spans="1:11">
      <c r="A13" s="37" t="s">
        <v>50</v>
      </c>
      <c r="B13" s="2">
        <v>31256483.410000004</v>
      </c>
      <c r="C13" s="3"/>
      <c r="D13" s="2">
        <v>25337331.544000003</v>
      </c>
      <c r="E13" s="4">
        <v>5919151.8660000013</v>
      </c>
      <c r="F13" s="3"/>
      <c r="G13" s="3"/>
      <c r="H13" s="2">
        <v>497063.31200000003</v>
      </c>
      <c r="I13" s="2">
        <v>911469.06800000009</v>
      </c>
      <c r="J13" s="2">
        <v>110047.07800000001</v>
      </c>
      <c r="K13" s="2">
        <v>201987.36200000002</v>
      </c>
    </row>
    <row r="14" spans="1:11">
      <c r="A14" s="37" t="s">
        <v>51</v>
      </c>
      <c r="B14" s="2">
        <v>66663959.500000007</v>
      </c>
      <c r="C14" s="3"/>
      <c r="D14" s="2">
        <v>52732310.095600009</v>
      </c>
      <c r="E14" s="4">
        <v>12977199.4044</v>
      </c>
      <c r="F14" s="3"/>
      <c r="G14" s="3"/>
      <c r="H14" s="2">
        <v>1959630.9439999999</v>
      </c>
      <c r="I14" s="2">
        <v>2614270.6895999992</v>
      </c>
      <c r="J14" s="2">
        <v>384562.28599999996</v>
      </c>
      <c r="K14" s="2">
        <v>565172.69039999996</v>
      </c>
    </row>
    <row r="15" spans="1:11">
      <c r="A15" s="37" t="s">
        <v>52</v>
      </c>
      <c r="B15" s="29">
        <v>52087134.700000003</v>
      </c>
      <c r="C15" s="30"/>
      <c r="D15" s="29">
        <v>42382473.802999996</v>
      </c>
      <c r="E15" s="31">
        <v>9704660.8969999962</v>
      </c>
      <c r="F15" s="30"/>
      <c r="G15" s="30"/>
      <c r="H15" s="29">
        <v>562293.67899999989</v>
      </c>
      <c r="I15" s="29">
        <v>2623132.8259999994</v>
      </c>
      <c r="J15" s="29">
        <v>87042.171000000002</v>
      </c>
      <c r="K15" s="29">
        <v>630070.11399999983</v>
      </c>
    </row>
    <row r="16" spans="1:11" s="20" customFormat="1">
      <c r="A16" s="18"/>
      <c r="B16" s="21"/>
      <c r="D16" s="21"/>
      <c r="E16" s="22"/>
      <c r="H16" s="21"/>
      <c r="I16" s="21"/>
      <c r="J16" s="21"/>
      <c r="K16" s="21"/>
    </row>
    <row r="17" spans="1:11" s="20" customFormat="1">
      <c r="B17" s="21"/>
      <c r="D17" s="21"/>
      <c r="E17" s="22"/>
      <c r="H17" s="21"/>
      <c r="I17" s="21"/>
      <c r="J17" s="21"/>
      <c r="K17" s="21"/>
    </row>
    <row r="18" spans="1:11">
      <c r="A18" s="18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>
      <c r="A19" s="18"/>
      <c r="B19" s="21"/>
      <c r="C19" s="20"/>
      <c r="D19" s="21"/>
      <c r="E19" s="22"/>
      <c r="F19" s="20"/>
      <c r="G19" s="20"/>
      <c r="H19" s="21"/>
      <c r="I19" s="21"/>
      <c r="J19" s="21"/>
      <c r="K19" s="21"/>
    </row>
    <row r="20" spans="1:11">
      <c r="A20" s="20"/>
      <c r="B20" s="21"/>
      <c r="C20" s="20"/>
      <c r="D20" s="21"/>
      <c r="E20" s="22"/>
      <c r="F20" s="20"/>
      <c r="G20" s="20"/>
      <c r="H20" s="21"/>
      <c r="I20" s="21"/>
      <c r="J20" s="21"/>
      <c r="K20" s="21"/>
    </row>
    <row r="21" spans="1:11" s="27" customFormat="1" ht="13.8">
      <c r="A21" s="26" t="s">
        <v>11</v>
      </c>
      <c r="B21" s="28">
        <f>SUM(B4:B20)</f>
        <v>418026192.28999996</v>
      </c>
      <c r="D21" s="28">
        <f t="shared" ref="D21:K21" si="0">SUM(D4:D20)</f>
        <v>327681435.29970002</v>
      </c>
      <c r="E21" s="28">
        <f t="shared" si="0"/>
        <v>86574006.992300019</v>
      </c>
      <c r="F21" s="28">
        <f t="shared" si="0"/>
        <v>0</v>
      </c>
      <c r="G21" s="28">
        <f t="shared" si="0"/>
        <v>0</v>
      </c>
      <c r="H21" s="28">
        <f t="shared" si="0"/>
        <v>8828088.3800000008</v>
      </c>
      <c r="I21" s="28">
        <f t="shared" si="0"/>
        <v>13390546.399099996</v>
      </c>
      <c r="J21" s="28">
        <f t="shared" si="0"/>
        <v>2438262.7399999998</v>
      </c>
      <c r="K21" s="28">
        <f t="shared" si="0"/>
        <v>2785327.5923999995</v>
      </c>
    </row>
    <row r="25" spans="1:11">
      <c r="A25" s="1" t="s">
        <v>13</v>
      </c>
      <c r="E25" s="1" t="s">
        <v>15</v>
      </c>
      <c r="F25" s="1"/>
      <c r="G25" s="1"/>
      <c r="H25" s="1"/>
    </row>
    <row r="26" spans="1:11">
      <c r="A26" s="25">
        <f>H21/D21</f>
        <v>2.6941069676180349E-2</v>
      </c>
      <c r="E26" s="1"/>
      <c r="F26" s="1"/>
      <c r="G26" s="1"/>
      <c r="H26" s="25">
        <f>J21/E21</f>
        <v>2.8163912295486811E-2</v>
      </c>
    </row>
    <row r="28" spans="1:11">
      <c r="A28" s="1" t="s">
        <v>14</v>
      </c>
      <c r="E28" s="1" t="s">
        <v>16</v>
      </c>
      <c r="F28" s="1"/>
      <c r="G28" s="1"/>
      <c r="H28" s="1"/>
    </row>
    <row r="29" spans="1:11">
      <c r="A29" s="25">
        <f>I21/D21</f>
        <v>4.0864525592830415E-2</v>
      </c>
      <c r="E29" s="1"/>
      <c r="F29" s="1"/>
      <c r="G29" s="1"/>
      <c r="H29" s="25">
        <f>K21/E21</f>
        <v>3.2172792841247716E-2</v>
      </c>
    </row>
  </sheetData>
  <mergeCells count="4">
    <mergeCell ref="H1:I1"/>
    <mergeCell ref="J1:K1"/>
    <mergeCell ref="H2:I2"/>
    <mergeCell ref="J2:K2"/>
  </mergeCells>
  <printOptions gridLines="1"/>
  <pageMargins left="0.5" right="0.5" top="1.0900000000000001" bottom="1" header="0.63" footer="0.5"/>
  <pageSetup pageOrder="overThenDown" orientation="landscape" r:id="rId1"/>
  <headerFooter alignWithMargins="0">
    <oddHeader>&amp;C&amp;"Arial,Bold"&amp;12RECORD OF CONSTRUCTION CONTRACT FUNDS FOR WBE/DBE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FY14-15</vt:lpstr>
      <vt:lpstr>FY13-14 Revised 7-9-14</vt:lpstr>
      <vt:lpstr>FY13-14</vt:lpstr>
      <vt:lpstr>FY12-13</vt:lpstr>
      <vt:lpstr>FY11-12</vt:lpstr>
    </vt:vector>
  </TitlesOfParts>
  <Company>SC Department of Transportation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Arliss Lindy Hallman</dc:creator>
  <cp:lastModifiedBy>House Committee on Legislative Oversight Page</cp:lastModifiedBy>
  <cp:lastPrinted>2014-12-22T13:27:42Z</cp:lastPrinted>
  <dcterms:created xsi:type="dcterms:W3CDTF">2000-01-06T16:38:00Z</dcterms:created>
  <dcterms:modified xsi:type="dcterms:W3CDTF">2015-11-19T15:37:44Z</dcterms:modified>
</cp:coreProperties>
</file>